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3350" windowHeight="8415" tabRatio="634"/>
  </bookViews>
  <sheets>
    <sheet name="от 1года до 3 лет" sheetId="2" r:id="rId1"/>
    <sheet name="от 3 до 7 лет" sheetId="1" r:id="rId2"/>
    <sheet name="1-3 года" sheetId="3" r:id="rId3"/>
    <sheet name="3-7 лет" sheetId="4" r:id="rId4"/>
  </sheets>
  <definedNames>
    <definedName name="_xlnm._FilterDatabase" localSheetId="0" hidden="1">'от 1года до 3 лет'!$A$2:$K$1849</definedName>
    <definedName name="_xlnm._FilterDatabase" localSheetId="1" hidden="1">'от 3 до 7 лет'!$A$2:$K$1717</definedName>
  </definedNames>
  <calcPr calcId="144525"/>
</workbook>
</file>

<file path=xl/calcChain.xml><?xml version="1.0" encoding="utf-8"?>
<calcChain xmlns="http://schemas.openxmlformats.org/spreadsheetml/2006/main">
  <c r="I881" i="2" l="1"/>
  <c r="H101" i="2"/>
  <c r="I312" i="3"/>
  <c r="J312" i="3"/>
  <c r="K312" i="3"/>
  <c r="L312" i="3"/>
  <c r="M312" i="3"/>
  <c r="N312" i="3"/>
  <c r="O312" i="3"/>
  <c r="H312" i="3"/>
  <c r="I985" i="1"/>
  <c r="G985" i="1"/>
  <c r="F985" i="1"/>
  <c r="I888" i="1"/>
  <c r="H888" i="1"/>
  <c r="I805" i="1"/>
  <c r="H805" i="1"/>
  <c r="F805" i="1"/>
  <c r="H698" i="1"/>
  <c r="F698" i="1"/>
  <c r="G585" i="1"/>
  <c r="F585" i="1"/>
  <c r="G474" i="1"/>
  <c r="I380" i="1"/>
  <c r="I282" i="1"/>
  <c r="H282" i="1"/>
  <c r="G282" i="1"/>
  <c r="I184" i="1"/>
  <c r="H184" i="1"/>
  <c r="F184" i="1"/>
  <c r="H77" i="1"/>
  <c r="G77" i="1"/>
  <c r="F77" i="1"/>
  <c r="I974" i="2"/>
  <c r="H974" i="2"/>
  <c r="F974" i="2"/>
  <c r="F876" i="2"/>
  <c r="H794" i="2"/>
  <c r="G794" i="2"/>
  <c r="F794" i="2"/>
  <c r="G690" i="2"/>
  <c r="F690" i="2"/>
  <c r="G578" i="2"/>
  <c r="F578" i="2"/>
  <c r="G469" i="2"/>
  <c r="H376" i="2"/>
  <c r="G376" i="2"/>
  <c r="I280" i="2"/>
  <c r="H280" i="2"/>
  <c r="G280" i="2"/>
  <c r="I182" i="2"/>
  <c r="H182" i="2"/>
  <c r="G182" i="2"/>
  <c r="F182" i="2"/>
  <c r="I76" i="2"/>
  <c r="H76" i="2"/>
  <c r="G76" i="2"/>
  <c r="H985" i="1"/>
  <c r="J985" i="1"/>
  <c r="J888" i="1"/>
  <c r="J805" i="1"/>
  <c r="I698" i="1"/>
  <c r="J698" i="1"/>
  <c r="H585" i="1"/>
  <c r="I585" i="1"/>
  <c r="J585" i="1"/>
  <c r="H474" i="1"/>
  <c r="I474" i="1"/>
  <c r="J474" i="1"/>
  <c r="F474" i="1"/>
  <c r="H380" i="1"/>
  <c r="J380" i="1"/>
  <c r="J282" i="1"/>
  <c r="J184" i="1"/>
  <c r="J77" i="1"/>
  <c r="J974" i="2"/>
  <c r="H876" i="2"/>
  <c r="J876" i="2"/>
  <c r="J794" i="2"/>
  <c r="H690" i="2"/>
  <c r="I690" i="2"/>
  <c r="J690" i="2"/>
  <c r="H578" i="2"/>
  <c r="I578" i="2"/>
  <c r="J578" i="2"/>
  <c r="H469" i="2"/>
  <c r="I469" i="2"/>
  <c r="J469" i="2"/>
  <c r="I376" i="2"/>
  <c r="J376" i="2"/>
  <c r="J280" i="2"/>
  <c r="J182" i="2"/>
  <c r="J76" i="2"/>
  <c r="C323" i="4" l="1"/>
  <c r="C291" i="4"/>
  <c r="C261" i="4"/>
  <c r="C230" i="4"/>
  <c r="C196" i="4"/>
  <c r="C166" i="4"/>
  <c r="C137" i="4"/>
  <c r="C105" i="4"/>
  <c r="C72" i="4"/>
  <c r="C39" i="4"/>
  <c r="C323" i="3"/>
  <c r="C291" i="3"/>
  <c r="C261" i="3"/>
  <c r="C229" i="3"/>
  <c r="C195" i="3"/>
  <c r="C163" i="3"/>
  <c r="C133" i="3"/>
  <c r="C396" i="2"/>
  <c r="C102" i="3"/>
  <c r="C69" i="3"/>
  <c r="C37" i="3"/>
  <c r="C102" i="2"/>
  <c r="C324" i="4" l="1"/>
  <c r="C324" i="3"/>
  <c r="G602" i="1"/>
  <c r="H602" i="1"/>
  <c r="I602" i="1"/>
  <c r="J602" i="1"/>
  <c r="F602" i="1"/>
  <c r="J385" i="1"/>
  <c r="G200" i="2"/>
  <c r="H202" i="1"/>
  <c r="I202" i="1"/>
  <c r="J202" i="1"/>
  <c r="G202" i="1"/>
  <c r="G81" i="2"/>
  <c r="H81" i="2"/>
  <c r="I81" i="2"/>
  <c r="J81" i="2"/>
  <c r="G595" i="2"/>
  <c r="H595" i="2"/>
  <c r="J595" i="2"/>
  <c r="G615" i="2"/>
  <c r="J474" i="2"/>
  <c r="I732" i="1" l="1"/>
  <c r="G732" i="1"/>
  <c r="J732" i="1"/>
  <c r="G646" i="1"/>
  <c r="J646" i="1"/>
  <c r="I424" i="1"/>
  <c r="H424" i="1"/>
  <c r="F314" i="1"/>
  <c r="G314" i="1"/>
  <c r="I314" i="1"/>
  <c r="J314" i="1"/>
  <c r="I288" i="1"/>
  <c r="J126" i="1"/>
  <c r="I102" i="1"/>
  <c r="H102" i="1"/>
  <c r="G102" i="1"/>
  <c r="I1008" i="2"/>
  <c r="G1008" i="2"/>
  <c r="I979" i="2" l="1"/>
  <c r="H979" i="2"/>
  <c r="I926" i="2"/>
  <c r="H926" i="2"/>
  <c r="F926" i="2"/>
  <c r="G904" i="2"/>
  <c r="H837" i="2"/>
  <c r="F837" i="2"/>
  <c r="G813" i="2"/>
  <c r="H813" i="2"/>
  <c r="I813" i="2"/>
  <c r="J813" i="2"/>
  <c r="F813" i="2"/>
  <c r="I724" i="2"/>
  <c r="H724" i="2"/>
  <c r="J724" i="2"/>
  <c r="F639" i="2"/>
  <c r="I526" i="2"/>
  <c r="G502" i="2"/>
  <c r="I502" i="2"/>
  <c r="J502" i="2"/>
  <c r="H419" i="2"/>
  <c r="I381" i="2"/>
  <c r="H381" i="2"/>
  <c r="J381" i="2"/>
  <c r="H336" i="2"/>
  <c r="G336" i="2"/>
  <c r="I312" i="2"/>
  <c r="J312" i="2"/>
  <c r="J244" i="2"/>
  <c r="H200" i="2"/>
  <c r="I125" i="2"/>
  <c r="H125" i="2"/>
  <c r="G125" i="2"/>
  <c r="J125" i="2"/>
  <c r="I101" i="2"/>
  <c r="G101" i="2"/>
  <c r="I31" i="2"/>
  <c r="H31" i="2"/>
  <c r="C1020" i="1" l="1"/>
  <c r="C917" i="1"/>
  <c r="C825" i="1"/>
  <c r="C733" i="1"/>
  <c r="C622" i="1"/>
  <c r="C507" i="1"/>
  <c r="C400" i="1"/>
  <c r="C315" i="1"/>
  <c r="C224" i="1"/>
  <c r="C103" i="1"/>
  <c r="C1009" i="2"/>
  <c r="C905" i="2"/>
  <c r="C814" i="2"/>
  <c r="C725" i="2"/>
  <c r="C616" i="2"/>
  <c r="C503" i="2"/>
  <c r="C313" i="2"/>
  <c r="C222" i="2"/>
  <c r="I322" i="4" l="1"/>
  <c r="J322" i="4"/>
  <c r="K322" i="4"/>
  <c r="L322" i="4"/>
  <c r="M322" i="4"/>
  <c r="N322" i="4"/>
  <c r="O322" i="4"/>
  <c r="I317" i="4"/>
  <c r="J317" i="4"/>
  <c r="K317" i="4"/>
  <c r="L317" i="4"/>
  <c r="M317" i="4"/>
  <c r="N317" i="4"/>
  <c r="O317" i="4"/>
  <c r="I312" i="4"/>
  <c r="J312" i="4"/>
  <c r="K312" i="4"/>
  <c r="L312" i="4"/>
  <c r="M312" i="4"/>
  <c r="N312" i="4"/>
  <c r="O312" i="4"/>
  <c r="I304" i="4"/>
  <c r="J304" i="4"/>
  <c r="K304" i="4"/>
  <c r="L304" i="4"/>
  <c r="M304" i="4"/>
  <c r="N304" i="4"/>
  <c r="O304" i="4"/>
  <c r="I300" i="4"/>
  <c r="J300" i="4"/>
  <c r="K300" i="4"/>
  <c r="L300" i="4"/>
  <c r="M300" i="4"/>
  <c r="N300" i="4"/>
  <c r="O300" i="4"/>
  <c r="I290" i="4"/>
  <c r="J290" i="4"/>
  <c r="K290" i="4"/>
  <c r="L290" i="4"/>
  <c r="M290" i="4"/>
  <c r="N290" i="4"/>
  <c r="O290" i="4"/>
  <c r="I286" i="4"/>
  <c r="J286" i="4"/>
  <c r="K286" i="4"/>
  <c r="L286" i="4"/>
  <c r="M286" i="4"/>
  <c r="N286" i="4"/>
  <c r="O286" i="4"/>
  <c r="I281" i="4"/>
  <c r="J281" i="4"/>
  <c r="K281" i="4"/>
  <c r="L281" i="4"/>
  <c r="M281" i="4"/>
  <c r="N281" i="4"/>
  <c r="O281" i="4"/>
  <c r="I274" i="4"/>
  <c r="J274" i="4"/>
  <c r="K274" i="4"/>
  <c r="L274" i="4"/>
  <c r="M274" i="4"/>
  <c r="N274" i="4"/>
  <c r="O274" i="4"/>
  <c r="I270" i="4"/>
  <c r="J270" i="4"/>
  <c r="K270" i="4"/>
  <c r="L270" i="4"/>
  <c r="M270" i="4"/>
  <c r="N270" i="4"/>
  <c r="O270" i="4"/>
  <c r="I260" i="4"/>
  <c r="J260" i="4"/>
  <c r="K260" i="4"/>
  <c r="L260" i="4"/>
  <c r="M260" i="4"/>
  <c r="N260" i="4"/>
  <c r="O260" i="4"/>
  <c r="O255" i="4"/>
  <c r="I255" i="4"/>
  <c r="J255" i="4"/>
  <c r="K255" i="4"/>
  <c r="L255" i="4"/>
  <c r="M255" i="4"/>
  <c r="N255" i="4"/>
  <c r="I250" i="4"/>
  <c r="J250" i="4"/>
  <c r="K250" i="4"/>
  <c r="L250" i="4"/>
  <c r="M250" i="4"/>
  <c r="N250" i="4"/>
  <c r="O250" i="4"/>
  <c r="I242" i="4"/>
  <c r="J242" i="4"/>
  <c r="K242" i="4"/>
  <c r="L242" i="4"/>
  <c r="M242" i="4"/>
  <c r="N242" i="4"/>
  <c r="O242" i="4"/>
  <c r="I239" i="4"/>
  <c r="J239" i="4"/>
  <c r="K239" i="4"/>
  <c r="L239" i="4"/>
  <c r="M239" i="4"/>
  <c r="N239" i="4"/>
  <c r="O239" i="4"/>
  <c r="I229" i="4"/>
  <c r="J229" i="4"/>
  <c r="K229" i="4"/>
  <c r="L229" i="4"/>
  <c r="M229" i="4"/>
  <c r="N229" i="4"/>
  <c r="O229" i="4"/>
  <c r="I223" i="4"/>
  <c r="J223" i="4"/>
  <c r="K223" i="4"/>
  <c r="L223" i="4"/>
  <c r="M223" i="4"/>
  <c r="N223" i="4"/>
  <c r="O223" i="4"/>
  <c r="I218" i="4"/>
  <c r="J218" i="4"/>
  <c r="K218" i="4"/>
  <c r="L218" i="4"/>
  <c r="M218" i="4"/>
  <c r="N218" i="4"/>
  <c r="O218" i="4"/>
  <c r="I210" i="4"/>
  <c r="J210" i="4"/>
  <c r="K210" i="4"/>
  <c r="L210" i="4"/>
  <c r="M210" i="4"/>
  <c r="N210" i="4"/>
  <c r="O210" i="4"/>
  <c r="I206" i="4"/>
  <c r="J206" i="4"/>
  <c r="K206" i="4"/>
  <c r="L206" i="4"/>
  <c r="M206" i="4"/>
  <c r="N206" i="4"/>
  <c r="O206" i="4"/>
  <c r="I195" i="4"/>
  <c r="J195" i="4"/>
  <c r="K195" i="4"/>
  <c r="L195" i="4"/>
  <c r="M195" i="4"/>
  <c r="N195" i="4"/>
  <c r="O195" i="4"/>
  <c r="I191" i="4"/>
  <c r="J191" i="4"/>
  <c r="K191" i="4"/>
  <c r="L191" i="4"/>
  <c r="M191" i="4"/>
  <c r="N191" i="4"/>
  <c r="O191" i="4"/>
  <c r="O186" i="4"/>
  <c r="I186" i="4"/>
  <c r="J186" i="4"/>
  <c r="K186" i="4"/>
  <c r="L186" i="4"/>
  <c r="M186" i="4"/>
  <c r="N186" i="4"/>
  <c r="I178" i="4"/>
  <c r="J178" i="4"/>
  <c r="K178" i="4"/>
  <c r="L178" i="4"/>
  <c r="M178" i="4"/>
  <c r="N178" i="4"/>
  <c r="O178" i="4"/>
  <c r="I175" i="4"/>
  <c r="J175" i="4"/>
  <c r="K175" i="4"/>
  <c r="L175" i="4"/>
  <c r="M175" i="4"/>
  <c r="N175" i="4"/>
  <c r="O175" i="4"/>
  <c r="H165" i="4"/>
  <c r="I165" i="4"/>
  <c r="J165" i="4"/>
  <c r="K165" i="4"/>
  <c r="L165" i="4"/>
  <c r="M165" i="4"/>
  <c r="N165" i="4"/>
  <c r="O165" i="4"/>
  <c r="I162" i="4"/>
  <c r="J162" i="4"/>
  <c r="K162" i="4"/>
  <c r="L162" i="4"/>
  <c r="M162" i="4"/>
  <c r="N162" i="4"/>
  <c r="O162" i="4"/>
  <c r="I157" i="4"/>
  <c r="J157" i="4"/>
  <c r="K157" i="4"/>
  <c r="L157" i="4"/>
  <c r="M157" i="4"/>
  <c r="N157" i="4"/>
  <c r="O157" i="4"/>
  <c r="I150" i="4"/>
  <c r="J150" i="4"/>
  <c r="K150" i="4"/>
  <c r="L150" i="4"/>
  <c r="M150" i="4"/>
  <c r="N150" i="4"/>
  <c r="O150" i="4"/>
  <c r="I146" i="4"/>
  <c r="J146" i="4"/>
  <c r="K146" i="4"/>
  <c r="L146" i="4"/>
  <c r="M146" i="4"/>
  <c r="N146" i="4"/>
  <c r="O146" i="4"/>
  <c r="I136" i="4"/>
  <c r="J136" i="4"/>
  <c r="K136" i="4"/>
  <c r="L136" i="4"/>
  <c r="M136" i="4"/>
  <c r="N136" i="4"/>
  <c r="O136" i="4"/>
  <c r="I131" i="4"/>
  <c r="J131" i="4"/>
  <c r="K131" i="4"/>
  <c r="L131" i="4"/>
  <c r="M131" i="4"/>
  <c r="N131" i="4"/>
  <c r="O131" i="4"/>
  <c r="I126" i="4"/>
  <c r="J126" i="4"/>
  <c r="K126" i="4"/>
  <c r="L126" i="4"/>
  <c r="M126" i="4"/>
  <c r="N126" i="4"/>
  <c r="O126" i="4"/>
  <c r="I118" i="4"/>
  <c r="J118" i="4"/>
  <c r="K118" i="4"/>
  <c r="L118" i="4"/>
  <c r="M118" i="4"/>
  <c r="N118" i="4"/>
  <c r="O118" i="4"/>
  <c r="I114" i="4"/>
  <c r="J114" i="4"/>
  <c r="K114" i="4"/>
  <c r="L114" i="4"/>
  <c r="M114" i="4"/>
  <c r="N114" i="4"/>
  <c r="O114" i="4"/>
  <c r="I104" i="4"/>
  <c r="J104" i="4"/>
  <c r="K104" i="4"/>
  <c r="L104" i="4"/>
  <c r="M104" i="4"/>
  <c r="N104" i="4"/>
  <c r="O104" i="4"/>
  <c r="I98" i="4"/>
  <c r="J98" i="4"/>
  <c r="K98" i="4"/>
  <c r="L98" i="4"/>
  <c r="M98" i="4"/>
  <c r="N98" i="4"/>
  <c r="O98" i="4"/>
  <c r="I94" i="4"/>
  <c r="J94" i="4"/>
  <c r="K94" i="4"/>
  <c r="L94" i="4"/>
  <c r="M94" i="4"/>
  <c r="N94" i="4"/>
  <c r="O94" i="4"/>
  <c r="I86" i="4"/>
  <c r="J86" i="4"/>
  <c r="K86" i="4"/>
  <c r="L86" i="4"/>
  <c r="M86" i="4"/>
  <c r="N86" i="4"/>
  <c r="O86" i="4"/>
  <c r="I82" i="4"/>
  <c r="J82" i="4"/>
  <c r="K82" i="4"/>
  <c r="L82" i="4"/>
  <c r="M82" i="4"/>
  <c r="N82" i="4"/>
  <c r="O82" i="4"/>
  <c r="H71" i="4"/>
  <c r="I71" i="4"/>
  <c r="J71" i="4"/>
  <c r="K71" i="4"/>
  <c r="L71" i="4"/>
  <c r="M71" i="4"/>
  <c r="N71" i="4"/>
  <c r="O71" i="4"/>
  <c r="I67" i="4"/>
  <c r="J67" i="4"/>
  <c r="K67" i="4"/>
  <c r="L67" i="4"/>
  <c r="M67" i="4"/>
  <c r="N67" i="4"/>
  <c r="O67" i="4"/>
  <c r="I62" i="4"/>
  <c r="J62" i="4"/>
  <c r="K62" i="4"/>
  <c r="L62" i="4"/>
  <c r="M62" i="4"/>
  <c r="N62" i="4"/>
  <c r="O62" i="4"/>
  <c r="I53" i="4"/>
  <c r="J53" i="4"/>
  <c r="K53" i="4"/>
  <c r="L53" i="4"/>
  <c r="M53" i="4"/>
  <c r="N53" i="4"/>
  <c r="O53" i="4"/>
  <c r="H49" i="4"/>
  <c r="I49" i="4"/>
  <c r="J49" i="4"/>
  <c r="K49" i="4"/>
  <c r="L49" i="4"/>
  <c r="M49" i="4"/>
  <c r="N49" i="4"/>
  <c r="O49" i="4"/>
  <c r="I38" i="4"/>
  <c r="J38" i="4"/>
  <c r="K38" i="4"/>
  <c r="L38" i="4"/>
  <c r="M38" i="4"/>
  <c r="N38" i="4"/>
  <c r="O38" i="4"/>
  <c r="I32" i="4"/>
  <c r="J32" i="4"/>
  <c r="K32" i="4"/>
  <c r="L32" i="4"/>
  <c r="M32" i="4"/>
  <c r="N32" i="4"/>
  <c r="O32" i="4"/>
  <c r="I27" i="4"/>
  <c r="J27" i="4"/>
  <c r="K27" i="4"/>
  <c r="L27" i="4"/>
  <c r="M27" i="4"/>
  <c r="N27" i="4"/>
  <c r="O27" i="4"/>
  <c r="I18" i="4"/>
  <c r="J18" i="4"/>
  <c r="K18" i="4"/>
  <c r="L18" i="4"/>
  <c r="M18" i="4"/>
  <c r="N18" i="4"/>
  <c r="O18" i="4"/>
  <c r="I14" i="4"/>
  <c r="J14" i="4"/>
  <c r="K14" i="4"/>
  <c r="L14" i="4"/>
  <c r="M14" i="4"/>
  <c r="N14" i="4"/>
  <c r="O14" i="4"/>
  <c r="I322" i="3"/>
  <c r="J322" i="3"/>
  <c r="K322" i="3"/>
  <c r="L322" i="3"/>
  <c r="M322" i="3"/>
  <c r="N322" i="3"/>
  <c r="O322" i="3"/>
  <c r="I317" i="3"/>
  <c r="J317" i="3"/>
  <c r="K317" i="3"/>
  <c r="L317" i="3"/>
  <c r="M317" i="3"/>
  <c r="N317" i="3"/>
  <c r="O317" i="3"/>
  <c r="I304" i="3"/>
  <c r="J304" i="3"/>
  <c r="K304" i="3"/>
  <c r="L304" i="3"/>
  <c r="M304" i="3"/>
  <c r="N304" i="3"/>
  <c r="O304" i="3"/>
  <c r="I301" i="3"/>
  <c r="J301" i="3"/>
  <c r="K301" i="3"/>
  <c r="L301" i="3"/>
  <c r="M301" i="3"/>
  <c r="N301" i="3"/>
  <c r="O301" i="3"/>
  <c r="H290" i="3"/>
  <c r="I290" i="3"/>
  <c r="J290" i="3"/>
  <c r="K290" i="3"/>
  <c r="L290" i="3"/>
  <c r="M290" i="3"/>
  <c r="N290" i="3"/>
  <c r="O290" i="3"/>
  <c r="I286" i="3"/>
  <c r="J286" i="3"/>
  <c r="K286" i="3"/>
  <c r="L286" i="3"/>
  <c r="M286" i="3"/>
  <c r="N286" i="3"/>
  <c r="O286" i="3"/>
  <c r="I281" i="3"/>
  <c r="J281" i="3"/>
  <c r="K281" i="3"/>
  <c r="L281" i="3"/>
  <c r="M281" i="3"/>
  <c r="N281" i="3"/>
  <c r="O281" i="3"/>
  <c r="I274" i="3"/>
  <c r="J274" i="3"/>
  <c r="K274" i="3"/>
  <c r="L274" i="3"/>
  <c r="M274" i="3"/>
  <c r="N274" i="3"/>
  <c r="O274" i="3"/>
  <c r="I271" i="3"/>
  <c r="J271" i="3"/>
  <c r="K271" i="3"/>
  <c r="K291" i="3" s="1"/>
  <c r="L271" i="3"/>
  <c r="M271" i="3"/>
  <c r="N271" i="3"/>
  <c r="O271" i="3"/>
  <c r="H260" i="3"/>
  <c r="I260" i="3"/>
  <c r="J260" i="3"/>
  <c r="K260" i="3"/>
  <c r="L260" i="3"/>
  <c r="M260" i="3"/>
  <c r="N260" i="3"/>
  <c r="O260" i="3"/>
  <c r="I255" i="3"/>
  <c r="J255" i="3"/>
  <c r="K255" i="3"/>
  <c r="L255" i="3"/>
  <c r="M255" i="3"/>
  <c r="N255" i="3"/>
  <c r="O255" i="3"/>
  <c r="I250" i="3"/>
  <c r="J250" i="3"/>
  <c r="K250" i="3"/>
  <c r="L250" i="3"/>
  <c r="M250" i="3"/>
  <c r="N250" i="3"/>
  <c r="O250" i="3"/>
  <c r="H242" i="3"/>
  <c r="I242" i="3"/>
  <c r="J242" i="3"/>
  <c r="K242" i="3"/>
  <c r="L242" i="3"/>
  <c r="M242" i="3"/>
  <c r="N242" i="3"/>
  <c r="O242" i="3"/>
  <c r="H239" i="3"/>
  <c r="I239" i="3"/>
  <c r="I261" i="3" s="1"/>
  <c r="J239" i="3"/>
  <c r="K239" i="3"/>
  <c r="L239" i="3"/>
  <c r="M239" i="3"/>
  <c r="N239" i="3"/>
  <c r="O239" i="3"/>
  <c r="O261" i="3" s="1"/>
  <c r="I228" i="3"/>
  <c r="J228" i="3"/>
  <c r="K228" i="3"/>
  <c r="L228" i="3"/>
  <c r="M228" i="3"/>
  <c r="N228" i="3"/>
  <c r="O228" i="3"/>
  <c r="I222" i="3"/>
  <c r="J222" i="3"/>
  <c r="K222" i="3"/>
  <c r="L222" i="3"/>
  <c r="M222" i="3"/>
  <c r="N222" i="3"/>
  <c r="O222" i="3"/>
  <c r="I217" i="3"/>
  <c r="J217" i="3"/>
  <c r="K217" i="3"/>
  <c r="L217" i="3"/>
  <c r="M217" i="3"/>
  <c r="N217" i="3"/>
  <c r="O217" i="3"/>
  <c r="I209" i="3"/>
  <c r="J209" i="3"/>
  <c r="K209" i="3"/>
  <c r="L209" i="3"/>
  <c r="M209" i="3"/>
  <c r="N209" i="3"/>
  <c r="O209" i="3"/>
  <c r="I206" i="3"/>
  <c r="J206" i="3"/>
  <c r="J229" i="3" s="1"/>
  <c r="K206" i="3"/>
  <c r="L206" i="3"/>
  <c r="M206" i="3"/>
  <c r="N206" i="3"/>
  <c r="O206" i="3"/>
  <c r="I194" i="3"/>
  <c r="J194" i="3"/>
  <c r="K194" i="3"/>
  <c r="L194" i="3"/>
  <c r="M194" i="3"/>
  <c r="N194" i="3"/>
  <c r="O194" i="3"/>
  <c r="H190" i="3"/>
  <c r="I190" i="3"/>
  <c r="J190" i="3"/>
  <c r="K190" i="3"/>
  <c r="L190" i="3"/>
  <c r="M190" i="3"/>
  <c r="N190" i="3"/>
  <c r="O190" i="3"/>
  <c r="I185" i="3"/>
  <c r="H185" i="3"/>
  <c r="J185" i="3"/>
  <c r="K185" i="3"/>
  <c r="L185" i="3"/>
  <c r="M185" i="3"/>
  <c r="N185" i="3"/>
  <c r="O185" i="3"/>
  <c r="H177" i="3"/>
  <c r="I177" i="3"/>
  <c r="J177" i="3"/>
  <c r="K177" i="3"/>
  <c r="L177" i="3"/>
  <c r="M177" i="3"/>
  <c r="N177" i="3"/>
  <c r="O177" i="3"/>
  <c r="H174" i="3"/>
  <c r="I174" i="3"/>
  <c r="J174" i="3"/>
  <c r="J195" i="3" s="1"/>
  <c r="K174" i="3"/>
  <c r="L174" i="3"/>
  <c r="M174" i="3"/>
  <c r="M195" i="3" s="1"/>
  <c r="N174" i="3"/>
  <c r="O174" i="3"/>
  <c r="H162" i="3"/>
  <c r="I162" i="3"/>
  <c r="J162" i="3"/>
  <c r="K162" i="3"/>
  <c r="L162" i="3"/>
  <c r="M162" i="3"/>
  <c r="N162" i="3"/>
  <c r="O162" i="3"/>
  <c r="H158" i="3"/>
  <c r="I158" i="3"/>
  <c r="J158" i="3"/>
  <c r="K158" i="3"/>
  <c r="L158" i="3"/>
  <c r="M158" i="3"/>
  <c r="N158" i="3"/>
  <c r="O158" i="3"/>
  <c r="H153" i="3"/>
  <c r="I153" i="3"/>
  <c r="J153" i="3"/>
  <c r="K153" i="3"/>
  <c r="L153" i="3"/>
  <c r="M153" i="3"/>
  <c r="M163" i="3" s="1"/>
  <c r="N153" i="3"/>
  <c r="O153" i="3"/>
  <c r="I146" i="3"/>
  <c r="J146" i="3"/>
  <c r="K146" i="3"/>
  <c r="L146" i="3"/>
  <c r="M146" i="3"/>
  <c r="N146" i="3"/>
  <c r="O146" i="3"/>
  <c r="H143" i="3"/>
  <c r="I143" i="3"/>
  <c r="J143" i="3"/>
  <c r="K143" i="3"/>
  <c r="L143" i="3"/>
  <c r="M143" i="3"/>
  <c r="N143" i="3"/>
  <c r="O143" i="3"/>
  <c r="H132" i="3"/>
  <c r="I132" i="3"/>
  <c r="J132" i="3"/>
  <c r="K132" i="3"/>
  <c r="L132" i="3"/>
  <c r="M132" i="3"/>
  <c r="N132" i="3"/>
  <c r="O132" i="3"/>
  <c r="I127" i="3"/>
  <c r="J127" i="3"/>
  <c r="K127" i="3"/>
  <c r="L127" i="3"/>
  <c r="M127" i="3"/>
  <c r="N127" i="3"/>
  <c r="O127" i="3"/>
  <c r="I122" i="3"/>
  <c r="J122" i="3"/>
  <c r="K122" i="3"/>
  <c r="L122" i="3"/>
  <c r="M122" i="3"/>
  <c r="N122" i="3"/>
  <c r="O122" i="3"/>
  <c r="I115" i="3"/>
  <c r="J115" i="3"/>
  <c r="K115" i="3"/>
  <c r="L115" i="3"/>
  <c r="M115" i="3"/>
  <c r="N115" i="3"/>
  <c r="O115" i="3"/>
  <c r="I112" i="3"/>
  <c r="J112" i="3"/>
  <c r="J133" i="3" s="1"/>
  <c r="K112" i="3"/>
  <c r="L112" i="3"/>
  <c r="M112" i="3"/>
  <c r="N112" i="3"/>
  <c r="O112" i="3"/>
  <c r="I101" i="3"/>
  <c r="J101" i="3"/>
  <c r="K101" i="3"/>
  <c r="L101" i="3"/>
  <c r="M101" i="3"/>
  <c r="N101" i="3"/>
  <c r="O101" i="3"/>
  <c r="I95" i="3"/>
  <c r="J95" i="3"/>
  <c r="K95" i="3"/>
  <c r="L95" i="3"/>
  <c r="M95" i="3"/>
  <c r="N95" i="3"/>
  <c r="O95" i="3"/>
  <c r="I90" i="3"/>
  <c r="J90" i="3"/>
  <c r="K90" i="3"/>
  <c r="L90" i="3"/>
  <c r="M90" i="3"/>
  <c r="N90" i="3"/>
  <c r="O90" i="3"/>
  <c r="I82" i="3"/>
  <c r="J82" i="3"/>
  <c r="K82" i="3"/>
  <c r="L82" i="3"/>
  <c r="M82" i="3"/>
  <c r="N82" i="3"/>
  <c r="O82" i="3"/>
  <c r="I79" i="3"/>
  <c r="J79" i="3"/>
  <c r="K79" i="3"/>
  <c r="L79" i="3"/>
  <c r="M79" i="3"/>
  <c r="N79" i="3"/>
  <c r="O79" i="3"/>
  <c r="I68" i="3"/>
  <c r="J68" i="3"/>
  <c r="K68" i="3"/>
  <c r="L68" i="3"/>
  <c r="M68" i="3"/>
  <c r="N68" i="3"/>
  <c r="O68" i="3"/>
  <c r="H68" i="3"/>
  <c r="I64" i="3"/>
  <c r="J64" i="3"/>
  <c r="K64" i="3"/>
  <c r="L64" i="3"/>
  <c r="M64" i="3"/>
  <c r="N64" i="3"/>
  <c r="O64" i="3"/>
  <c r="H64" i="3"/>
  <c r="I59" i="3"/>
  <c r="J59" i="3"/>
  <c r="K59" i="3"/>
  <c r="L59" i="3"/>
  <c r="M59" i="3"/>
  <c r="N59" i="3"/>
  <c r="O59" i="3"/>
  <c r="H59" i="3"/>
  <c r="I50" i="3"/>
  <c r="J50" i="3"/>
  <c r="K50" i="3"/>
  <c r="L50" i="3"/>
  <c r="M50" i="3"/>
  <c r="N50" i="3"/>
  <c r="O50" i="3"/>
  <c r="I47" i="3"/>
  <c r="I69" i="3" s="1"/>
  <c r="J47" i="3"/>
  <c r="K47" i="3"/>
  <c r="L47" i="3"/>
  <c r="M47" i="3"/>
  <c r="M69" i="3" s="1"/>
  <c r="N47" i="3"/>
  <c r="O47" i="3"/>
  <c r="O69" i="3" s="1"/>
  <c r="I36" i="3"/>
  <c r="J36" i="3"/>
  <c r="K36" i="3"/>
  <c r="L36" i="3"/>
  <c r="M36" i="3"/>
  <c r="N36" i="3"/>
  <c r="O36" i="3"/>
  <c r="H36" i="3"/>
  <c r="I30" i="3"/>
  <c r="J30" i="3"/>
  <c r="K30" i="3"/>
  <c r="L30" i="3"/>
  <c r="M30" i="3"/>
  <c r="N30" i="3"/>
  <c r="O30" i="3"/>
  <c r="I25" i="3"/>
  <c r="J25" i="3"/>
  <c r="K25" i="3"/>
  <c r="L25" i="3"/>
  <c r="M25" i="3"/>
  <c r="N25" i="3"/>
  <c r="O25" i="3"/>
  <c r="H25" i="3"/>
  <c r="I16" i="3"/>
  <c r="J16" i="3"/>
  <c r="K16" i="3"/>
  <c r="L16" i="3"/>
  <c r="M16" i="3"/>
  <c r="N16" i="3"/>
  <c r="O16" i="3"/>
  <c r="H13" i="3"/>
  <c r="I13" i="3"/>
  <c r="J13" i="3"/>
  <c r="K13" i="3"/>
  <c r="K37" i="3" s="1"/>
  <c r="L13" i="3"/>
  <c r="M13" i="3"/>
  <c r="M37" i="3" s="1"/>
  <c r="N13" i="3"/>
  <c r="O13" i="3"/>
  <c r="N195" i="3" l="1"/>
  <c r="L195" i="3"/>
  <c r="N133" i="3"/>
  <c r="K163" i="3"/>
  <c r="K195" i="3"/>
  <c r="M261" i="3"/>
  <c r="O291" i="3"/>
  <c r="I291" i="3"/>
  <c r="O37" i="3"/>
  <c r="K69" i="3"/>
  <c r="K324" i="3" s="1"/>
  <c r="L133" i="3"/>
  <c r="O163" i="3"/>
  <c r="I163" i="3"/>
  <c r="O195" i="3"/>
  <c r="I195" i="3"/>
  <c r="K261" i="3"/>
  <c r="M291" i="3"/>
  <c r="N72" i="4"/>
  <c r="L72" i="4"/>
  <c r="J72" i="4"/>
  <c r="N137" i="4"/>
  <c r="L137" i="4"/>
  <c r="J137" i="4"/>
  <c r="O196" i="4"/>
  <c r="M196" i="4"/>
  <c r="K196" i="4"/>
  <c r="I196" i="4"/>
  <c r="O261" i="4"/>
  <c r="M261" i="4"/>
  <c r="K261" i="4"/>
  <c r="I261" i="4"/>
  <c r="N291" i="4"/>
  <c r="L291" i="4"/>
  <c r="J291" i="4"/>
  <c r="O39" i="4"/>
  <c r="M39" i="4"/>
  <c r="K39" i="4"/>
  <c r="I39" i="4"/>
  <c r="N39" i="4"/>
  <c r="L39" i="4"/>
  <c r="J39" i="4"/>
  <c r="O72" i="4"/>
  <c r="M72" i="4"/>
  <c r="K72" i="4"/>
  <c r="I72" i="4"/>
  <c r="N105" i="4"/>
  <c r="L105" i="4"/>
  <c r="J105" i="4"/>
  <c r="O137" i="4"/>
  <c r="M137" i="4"/>
  <c r="K137" i="4"/>
  <c r="I137" i="4"/>
  <c r="N166" i="4"/>
  <c r="L166" i="4"/>
  <c r="J166" i="4"/>
  <c r="N196" i="4"/>
  <c r="L196" i="4"/>
  <c r="J196" i="4"/>
  <c r="O230" i="4"/>
  <c r="M230" i="4"/>
  <c r="K230" i="4"/>
  <c r="I230" i="4"/>
  <c r="N261" i="4"/>
  <c r="L261" i="4"/>
  <c r="J261" i="4"/>
  <c r="O291" i="4"/>
  <c r="M291" i="4"/>
  <c r="K291" i="4"/>
  <c r="I291" i="4"/>
  <c r="N323" i="4"/>
  <c r="L323" i="4"/>
  <c r="J323" i="4"/>
  <c r="O105" i="4"/>
  <c r="M105" i="4"/>
  <c r="K105" i="4"/>
  <c r="I105" i="4"/>
  <c r="O166" i="4"/>
  <c r="M166" i="4"/>
  <c r="K166" i="4"/>
  <c r="I166" i="4"/>
  <c r="N230" i="4"/>
  <c r="L230" i="4"/>
  <c r="J230" i="4"/>
  <c r="O323" i="4"/>
  <c r="M323" i="4"/>
  <c r="K323" i="4"/>
  <c r="I323" i="4"/>
  <c r="O102" i="3"/>
  <c r="M102" i="3"/>
  <c r="M324" i="3" s="1"/>
  <c r="K102" i="3"/>
  <c r="I102" i="3"/>
  <c r="N229" i="3"/>
  <c r="L229" i="3"/>
  <c r="N323" i="3"/>
  <c r="L323" i="3"/>
  <c r="J323" i="3"/>
  <c r="N37" i="3"/>
  <c r="L37" i="3"/>
  <c r="J37" i="3"/>
  <c r="I37" i="3"/>
  <c r="N69" i="3"/>
  <c r="L69" i="3"/>
  <c r="J69" i="3"/>
  <c r="N102" i="3"/>
  <c r="L102" i="3"/>
  <c r="J102" i="3"/>
  <c r="O133" i="3"/>
  <c r="M133" i="3"/>
  <c r="K133" i="3"/>
  <c r="I133" i="3"/>
  <c r="N163" i="3"/>
  <c r="L163" i="3"/>
  <c r="J163" i="3"/>
  <c r="O229" i="3"/>
  <c r="M229" i="3"/>
  <c r="K229" i="3"/>
  <c r="I229" i="3"/>
  <c r="N261" i="3"/>
  <c r="L261" i="3"/>
  <c r="J261" i="3"/>
  <c r="N291" i="3"/>
  <c r="L291" i="3"/>
  <c r="J291" i="3"/>
  <c r="O323" i="3"/>
  <c r="M323" i="3"/>
  <c r="K323" i="3"/>
  <c r="I323" i="3"/>
  <c r="H322" i="4"/>
  <c r="H317" i="4"/>
  <c r="H312" i="4"/>
  <c r="H304" i="4"/>
  <c r="H300" i="4"/>
  <c r="H290" i="4"/>
  <c r="H286" i="4"/>
  <c r="H281" i="4"/>
  <c r="H274" i="4"/>
  <c r="G274" i="4"/>
  <c r="F274" i="4"/>
  <c r="E274" i="4"/>
  <c r="D274" i="4"/>
  <c r="H270" i="4"/>
  <c r="H260" i="4"/>
  <c r="H255" i="4"/>
  <c r="H250" i="4"/>
  <c r="H242" i="4"/>
  <c r="H239" i="4"/>
  <c r="H229" i="4"/>
  <c r="H223" i="4"/>
  <c r="H218" i="4"/>
  <c r="H210" i="4"/>
  <c r="H206" i="4"/>
  <c r="H195" i="4"/>
  <c r="H186" i="4"/>
  <c r="H178" i="4"/>
  <c r="H175" i="4"/>
  <c r="H162" i="4"/>
  <c r="H157" i="4"/>
  <c r="H150" i="4"/>
  <c r="H146" i="4"/>
  <c r="H136" i="4"/>
  <c r="H131" i="4"/>
  <c r="H126" i="4"/>
  <c r="H118" i="4"/>
  <c r="H114" i="4"/>
  <c r="H104" i="4"/>
  <c r="H98" i="4"/>
  <c r="H94" i="4"/>
  <c r="H86" i="4"/>
  <c r="H82" i="4"/>
  <c r="H67" i="4"/>
  <c r="H62" i="4"/>
  <c r="H53" i="4"/>
  <c r="H38" i="4"/>
  <c r="H32" i="4"/>
  <c r="H27" i="4"/>
  <c r="H18" i="4"/>
  <c r="H14" i="4"/>
  <c r="H322" i="3"/>
  <c r="H317" i="3"/>
  <c r="H304" i="3"/>
  <c r="H301" i="3"/>
  <c r="H286" i="3"/>
  <c r="H281" i="3"/>
  <c r="H274" i="3"/>
  <c r="H271" i="3"/>
  <c r="H255" i="3"/>
  <c r="H250" i="3"/>
  <c r="H261" i="3" s="1"/>
  <c r="H228" i="3"/>
  <c r="H222" i="3"/>
  <c r="H217" i="3"/>
  <c r="H209" i="3"/>
  <c r="H206" i="3"/>
  <c r="H194" i="3"/>
  <c r="H195" i="3" s="1"/>
  <c r="H146" i="3"/>
  <c r="H163" i="3" s="1"/>
  <c r="H127" i="3"/>
  <c r="H122" i="3"/>
  <c r="H115" i="3"/>
  <c r="H112" i="3"/>
  <c r="H101" i="3"/>
  <c r="H95" i="3"/>
  <c r="H90" i="3"/>
  <c r="H82" i="3"/>
  <c r="H79" i="3"/>
  <c r="H50" i="3"/>
  <c r="H47" i="3"/>
  <c r="H16" i="3"/>
  <c r="H37" i="3" s="1"/>
  <c r="G324" i="3"/>
  <c r="E324" i="3"/>
  <c r="I324" i="3" l="1"/>
  <c r="J324" i="3"/>
  <c r="O324" i="3"/>
  <c r="L324" i="3"/>
  <c r="N324" i="3"/>
  <c r="H133" i="3"/>
  <c r="H229" i="3"/>
  <c r="N324" i="4"/>
  <c r="H72" i="4"/>
  <c r="H137" i="4"/>
  <c r="H261" i="4"/>
  <c r="L324" i="4"/>
  <c r="M324" i="4"/>
  <c r="J324" i="4"/>
  <c r="I324" i="4"/>
  <c r="D324" i="3"/>
  <c r="F324" i="3"/>
  <c r="H323" i="4"/>
  <c r="H105" i="4"/>
  <c r="H166" i="4"/>
  <c r="H196" i="4"/>
  <c r="H230" i="4"/>
  <c r="H291" i="4"/>
  <c r="H323" i="3"/>
  <c r="H69" i="3"/>
  <c r="H324" i="3" s="1"/>
  <c r="H102" i="3"/>
  <c r="H291" i="3"/>
  <c r="K324" i="4"/>
  <c r="O324" i="4"/>
  <c r="H39" i="4"/>
  <c r="D324" i="4"/>
  <c r="J1019" i="1"/>
  <c r="J990" i="1"/>
  <c r="G916" i="1"/>
  <c r="H916" i="1"/>
  <c r="I916" i="1"/>
  <c r="J916" i="1"/>
  <c r="F916" i="1"/>
  <c r="J893" i="1"/>
  <c r="G324" i="4" l="1"/>
  <c r="F324" i="4"/>
  <c r="E324" i="4"/>
  <c r="H324" i="4"/>
  <c r="G824" i="1"/>
  <c r="H824" i="1"/>
  <c r="I824" i="1"/>
  <c r="J824" i="1"/>
  <c r="F824" i="1"/>
  <c r="J810" i="1"/>
  <c r="F810" i="1"/>
  <c r="J755" i="1"/>
  <c r="H703" i="1"/>
  <c r="I703" i="1"/>
  <c r="J703" i="1"/>
  <c r="G621" i="1" l="1"/>
  <c r="H621" i="1"/>
  <c r="J621" i="1"/>
  <c r="F621" i="1"/>
  <c r="H530" i="1"/>
  <c r="J530" i="1"/>
  <c r="G506" i="1"/>
  <c r="H506" i="1"/>
  <c r="I506" i="1"/>
  <c r="J506" i="1"/>
  <c r="F506" i="1"/>
  <c r="J479" i="1"/>
  <c r="G424" i="1"/>
  <c r="J424" i="1"/>
  <c r="G399" i="1"/>
  <c r="H399" i="1"/>
  <c r="I399" i="1"/>
  <c r="J399" i="1"/>
  <c r="F399" i="1"/>
  <c r="J338" i="1"/>
  <c r="J288" i="1" l="1"/>
  <c r="J246" i="1"/>
  <c r="G223" i="1"/>
  <c r="I223" i="1"/>
  <c r="J223" i="1"/>
  <c r="J102" i="1"/>
  <c r="J31" i="1"/>
  <c r="F31" i="1"/>
  <c r="J1008" i="2"/>
  <c r="J926" i="2"/>
  <c r="I904" i="2"/>
  <c r="J904" i="2"/>
  <c r="J881" i="2"/>
  <c r="J837" i="2"/>
  <c r="G799" i="2"/>
  <c r="J799" i="2"/>
  <c r="J746" i="2"/>
  <c r="H695" i="2"/>
  <c r="I695" i="2"/>
  <c r="J695" i="2"/>
  <c r="J639" i="2"/>
  <c r="J615" i="2"/>
  <c r="J526" i="2"/>
  <c r="F526" i="2"/>
  <c r="F502" i="2"/>
  <c r="I419" i="2"/>
  <c r="J419" i="2"/>
  <c r="G395" i="2"/>
  <c r="H395" i="2"/>
  <c r="I395" i="2"/>
  <c r="J395" i="2"/>
  <c r="F395" i="2"/>
  <c r="J336" i="2"/>
  <c r="G312" i="2"/>
  <c r="G285" i="2"/>
  <c r="J285" i="2"/>
  <c r="G221" i="2"/>
  <c r="H221" i="2"/>
  <c r="I221" i="2"/>
  <c r="J221" i="2"/>
  <c r="F221" i="2"/>
  <c r="J200" i="2"/>
  <c r="J101" i="2"/>
  <c r="F101" i="2"/>
  <c r="J31" i="2"/>
  <c r="F223" i="1" l="1"/>
  <c r="J130" i="1"/>
  <c r="J224" i="1" s="1"/>
  <c r="I130" i="1"/>
  <c r="I224" i="1" s="1"/>
  <c r="H130" i="1"/>
  <c r="H224" i="1" s="1"/>
  <c r="G130" i="1"/>
  <c r="F130" i="1"/>
  <c r="G35" i="1"/>
  <c r="H35" i="1"/>
  <c r="I35" i="1"/>
  <c r="J35" i="1"/>
  <c r="F35" i="1"/>
  <c r="F102" i="1"/>
  <c r="G224" i="1" l="1"/>
  <c r="F224" i="1"/>
  <c r="G103" i="1"/>
  <c r="H82" i="1"/>
  <c r="H103" i="1" s="1"/>
  <c r="I82" i="1"/>
  <c r="I103" i="1" s="1"/>
  <c r="J82" i="1"/>
  <c r="J103" i="1" s="1"/>
  <c r="F82" i="1"/>
  <c r="F103" i="1" s="1"/>
  <c r="J979" i="2" l="1"/>
  <c r="J942" i="1"/>
  <c r="I942" i="1"/>
  <c r="I1020" i="1" s="1"/>
  <c r="H942" i="1"/>
  <c r="H1020" i="1" s="1"/>
  <c r="G942" i="1"/>
  <c r="G1020" i="1" s="1"/>
  <c r="F942" i="1"/>
  <c r="F1020" i="1" s="1"/>
  <c r="J938" i="1"/>
  <c r="J852" i="1"/>
  <c r="I852" i="1"/>
  <c r="I917" i="1" s="1"/>
  <c r="H852" i="1"/>
  <c r="H917" i="1" s="1"/>
  <c r="G852" i="1"/>
  <c r="G917" i="1" s="1"/>
  <c r="F852" i="1"/>
  <c r="F917" i="1" s="1"/>
  <c r="J848" i="1"/>
  <c r="J759" i="1"/>
  <c r="J825" i="1" s="1"/>
  <c r="I759" i="1"/>
  <c r="I825" i="1" s="1"/>
  <c r="H759" i="1"/>
  <c r="H825" i="1" s="1"/>
  <c r="G759" i="1"/>
  <c r="G825" i="1" s="1"/>
  <c r="F759" i="1"/>
  <c r="F825" i="1" s="1"/>
  <c r="J650" i="1"/>
  <c r="J733" i="1" s="1"/>
  <c r="I650" i="1"/>
  <c r="I733" i="1" s="1"/>
  <c r="H650" i="1"/>
  <c r="H733" i="1" s="1"/>
  <c r="G650" i="1"/>
  <c r="G733" i="1" s="1"/>
  <c r="F650" i="1"/>
  <c r="F733" i="1" s="1"/>
  <c r="J534" i="1"/>
  <c r="J622" i="1" s="1"/>
  <c r="I534" i="1"/>
  <c r="I622" i="1" s="1"/>
  <c r="H534" i="1"/>
  <c r="H622" i="1" s="1"/>
  <c r="G534" i="1"/>
  <c r="G622" i="1" s="1"/>
  <c r="F534" i="1"/>
  <c r="F622" i="1" s="1"/>
  <c r="J428" i="1"/>
  <c r="J507" i="1" s="1"/>
  <c r="I428" i="1"/>
  <c r="I507" i="1" s="1"/>
  <c r="H428" i="1"/>
  <c r="H507" i="1" s="1"/>
  <c r="G428" i="1"/>
  <c r="G507" i="1" s="1"/>
  <c r="F428" i="1"/>
  <c r="F507" i="1" s="1"/>
  <c r="J342" i="1"/>
  <c r="J400" i="1" s="1"/>
  <c r="I342" i="1"/>
  <c r="I400" i="1" s="1"/>
  <c r="H342" i="1"/>
  <c r="H400" i="1" s="1"/>
  <c r="G342" i="1"/>
  <c r="G400" i="1" s="1"/>
  <c r="F342" i="1"/>
  <c r="F400" i="1" s="1"/>
  <c r="J250" i="1"/>
  <c r="J315" i="1" s="1"/>
  <c r="I250" i="1"/>
  <c r="I315" i="1" s="1"/>
  <c r="H250" i="1"/>
  <c r="H315" i="1" s="1"/>
  <c r="G250" i="1"/>
  <c r="G315" i="1" s="1"/>
  <c r="F250" i="1"/>
  <c r="F315" i="1" s="1"/>
  <c r="I1021" i="1" l="1"/>
  <c r="G1021" i="1"/>
  <c r="J917" i="1"/>
  <c r="J1020" i="1"/>
  <c r="F1021" i="1"/>
  <c r="H1021" i="1"/>
  <c r="C1021" i="1"/>
  <c r="J1021" i="1" l="1"/>
  <c r="F695" i="2"/>
  <c r="G422" i="2"/>
  <c r="G503" i="2" s="1"/>
  <c r="H422" i="2"/>
  <c r="H503" i="2" s="1"/>
  <c r="I422" i="2"/>
  <c r="I503" i="2" s="1"/>
  <c r="J422" i="2"/>
  <c r="J503" i="2" s="1"/>
  <c r="F422" i="2"/>
  <c r="F503" i="2" s="1"/>
  <c r="G128" i="2"/>
  <c r="G222" i="2" s="1"/>
  <c r="H128" i="2"/>
  <c r="H222" i="2" s="1"/>
  <c r="I128" i="2"/>
  <c r="I222" i="2" s="1"/>
  <c r="J128" i="2"/>
  <c r="J222" i="2" s="1"/>
  <c r="F128" i="2"/>
  <c r="F222" i="2" s="1"/>
  <c r="G339" i="2" l="1"/>
  <c r="G396" i="2" s="1"/>
  <c r="H339" i="2"/>
  <c r="H396" i="2" s="1"/>
  <c r="I339" i="2"/>
  <c r="I396" i="2" s="1"/>
  <c r="J339" i="2"/>
  <c r="J396" i="2" s="1"/>
  <c r="F339" i="2"/>
  <c r="F396" i="2" s="1"/>
  <c r="J929" i="2" l="1"/>
  <c r="J1009" i="2" s="1"/>
  <c r="I929" i="2"/>
  <c r="I1009" i="2" s="1"/>
  <c r="H929" i="2"/>
  <c r="H1009" i="2" s="1"/>
  <c r="G929" i="2"/>
  <c r="G1009" i="2" s="1"/>
  <c r="F929" i="2"/>
  <c r="F1009" i="2" s="1"/>
  <c r="J529" i="2" l="1"/>
  <c r="J616" i="2" s="1"/>
  <c r="I529" i="2"/>
  <c r="I616" i="2" s="1"/>
  <c r="H529" i="2"/>
  <c r="H616" i="2" s="1"/>
  <c r="G529" i="2"/>
  <c r="G616" i="2" s="1"/>
  <c r="F529" i="2"/>
  <c r="F616" i="2" s="1"/>
  <c r="G840" i="2" l="1"/>
  <c r="G905" i="2" s="1"/>
  <c r="H840" i="2"/>
  <c r="H905" i="2" s="1"/>
  <c r="I840" i="2"/>
  <c r="I905" i="2" s="1"/>
  <c r="J840" i="2"/>
  <c r="J905" i="2" s="1"/>
  <c r="F840" i="2"/>
  <c r="F905" i="2" s="1"/>
  <c r="G749" i="2"/>
  <c r="G814" i="2" s="1"/>
  <c r="H749" i="2"/>
  <c r="H814" i="2" s="1"/>
  <c r="I749" i="2"/>
  <c r="I814" i="2" s="1"/>
  <c r="J749" i="2"/>
  <c r="J814" i="2" s="1"/>
  <c r="F749" i="2"/>
  <c r="F814" i="2" s="1"/>
  <c r="G642" i="2"/>
  <c r="G725" i="2" s="1"/>
  <c r="H642" i="2"/>
  <c r="H725" i="2" s="1"/>
  <c r="I642" i="2"/>
  <c r="I725" i="2" s="1"/>
  <c r="J642" i="2"/>
  <c r="J725" i="2" s="1"/>
  <c r="F642" i="2"/>
  <c r="F725" i="2" s="1"/>
  <c r="G247" i="2"/>
  <c r="G313" i="2" s="1"/>
  <c r="H247" i="2"/>
  <c r="H313" i="2" s="1"/>
  <c r="I247" i="2"/>
  <c r="I313" i="2" s="1"/>
  <c r="J247" i="2"/>
  <c r="J313" i="2" s="1"/>
  <c r="F247" i="2"/>
  <c r="F313" i="2" s="1"/>
  <c r="G34" i="2"/>
  <c r="G102" i="2" s="1"/>
  <c r="H34" i="2"/>
  <c r="H102" i="2" s="1"/>
  <c r="I34" i="2"/>
  <c r="I102" i="2" s="1"/>
  <c r="J34" i="2"/>
  <c r="J102" i="2" s="1"/>
  <c r="F34" i="2"/>
  <c r="F102" i="2" s="1"/>
  <c r="F1010" i="2" l="1"/>
  <c r="G1010" i="2"/>
  <c r="I1010" i="2"/>
  <c r="J1010" i="2"/>
  <c r="H1010" i="2"/>
  <c r="C1010" i="2"/>
</calcChain>
</file>

<file path=xl/sharedStrings.xml><?xml version="1.0" encoding="utf-8"?>
<sst xmlns="http://schemas.openxmlformats.org/spreadsheetml/2006/main" count="4388" uniqueCount="546">
  <si>
    <t>для организации питания детей в дошкольных учреждениях</t>
  </si>
  <si>
    <t xml:space="preserve"> </t>
  </si>
  <si>
    <t>День 1 - ый</t>
  </si>
  <si>
    <t xml:space="preserve">Наименование блюд и </t>
  </si>
  <si>
    <t>Масса</t>
  </si>
  <si>
    <t>Кол - во</t>
  </si>
  <si>
    <t>Пищевые   вещества</t>
  </si>
  <si>
    <t>Энергетическая</t>
  </si>
  <si>
    <t>Витамин</t>
  </si>
  <si>
    <t>Сборник рецептур</t>
  </si>
  <si>
    <t>продуктов</t>
  </si>
  <si>
    <t>порции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</si>
  <si>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</si>
  <si>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</si>
  <si>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</si>
  <si>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</si>
  <si>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</si>
  <si>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</si>
  <si>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</si>
  <si>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</si>
  <si>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</si>
  <si>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</si>
  <si>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</si>
  <si>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</si>
  <si>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</si>
  <si>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</si>
  <si>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</si>
  <si>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</si>
  <si>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</si>
  <si>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</si>
  <si>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</si>
  <si>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№395 Дели2010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</si>
  <si>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</si>
  <si>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</si>
  <si>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</si>
  <si>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</si>
  <si>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</si>
  <si>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</si>
  <si>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2 - ой ЗАВТРАК</t>
  </si>
  <si>
    <t>Сок</t>
  </si>
  <si>
    <t>ОБЕД</t>
  </si>
  <si>
    <t>Лук репчатый</t>
  </si>
  <si>
    <t>Яйцо</t>
  </si>
  <si>
    <t>Вода для фарша</t>
  </si>
  <si>
    <t>Масса полуфабриката</t>
  </si>
  <si>
    <t>Картофель</t>
  </si>
  <si>
    <t>Морковь</t>
  </si>
  <si>
    <t>Масло растительное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</si>
  <si>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</si>
  <si>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</si>
  <si>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</si>
  <si>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</si>
  <si>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</si>
  <si>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Фрукты свежие</t>
  </si>
  <si>
    <t>Кондитерские изделия</t>
  </si>
  <si>
    <t>печенье</t>
  </si>
  <si>
    <t>яйцо</t>
  </si>
  <si>
    <t>масло сливочное</t>
  </si>
  <si>
    <t>Пюре Картофельное</t>
  </si>
  <si>
    <t>Чай с сахаром</t>
  </si>
  <si>
    <t>№ 392 Дели 2010</t>
  </si>
  <si>
    <t>сахар</t>
  </si>
  <si>
    <t>ВСЕГО:</t>
  </si>
  <si>
    <t>День 2- ой</t>
  </si>
  <si>
    <t>Сборник</t>
  </si>
  <si>
    <t>рецептур</t>
  </si>
  <si>
    <t>вода</t>
  </si>
  <si>
    <t>Какао с  молоком</t>
  </si>
  <si>
    <t>№397 Дели2010</t>
  </si>
  <si>
    <t>Какао-порошок</t>
  </si>
  <si>
    <t>Сыр</t>
  </si>
  <si>
    <t>№110, сб шк2004</t>
  </si>
  <si>
    <t>Свекла</t>
  </si>
  <si>
    <t>Сметана</t>
  </si>
  <si>
    <t>№443,сбшк2004</t>
  </si>
  <si>
    <t>масса гарнира</t>
  </si>
  <si>
    <t>вафли</t>
  </si>
  <si>
    <t>Творог</t>
  </si>
  <si>
    <t>крупа манная</t>
  </si>
  <si>
    <t>Чай с сахаром и лимоном</t>
  </si>
  <si>
    <t>№ 393 Дели2010</t>
  </si>
  <si>
    <t>лимон</t>
  </si>
  <si>
    <t>День 3 - ий</t>
  </si>
  <si>
    <t>ТТК № 9Д</t>
  </si>
  <si>
    <t>Крупа пшеничная</t>
  </si>
  <si>
    <t>Чай с молоком,сахаром</t>
  </si>
  <si>
    <t>морковь</t>
  </si>
  <si>
    <t>бульон</t>
  </si>
  <si>
    <t>сметана</t>
  </si>
  <si>
    <t>масса соуса</t>
  </si>
  <si>
    <t>180/10</t>
  </si>
  <si>
    <t>День 4 - ый</t>
  </si>
  <si>
    <t>Крупа геркулесовая</t>
  </si>
  <si>
    <t>сухари панировочные</t>
  </si>
  <si>
    <t>Соус :</t>
  </si>
  <si>
    <t>Соус сметанный</t>
  </si>
  <si>
    <t>150</t>
  </si>
  <si>
    <t>День 5 - ый</t>
  </si>
  <si>
    <t>ТТК №2Д</t>
  </si>
  <si>
    <t>Крупа кукурузная</t>
  </si>
  <si>
    <t>мука пшеничная</t>
  </si>
  <si>
    <t>дрожжи сухие</t>
  </si>
  <si>
    <t>макаронные изделия</t>
  </si>
  <si>
    <t>Крупа перловая</t>
  </si>
  <si>
    <t>Биточки рубленые из рыбы</t>
  </si>
  <si>
    <t>День 7 - ой</t>
  </si>
  <si>
    <t>Крупа манная</t>
  </si>
  <si>
    <t>ТТК №4Д</t>
  </si>
  <si>
    <t>50/25</t>
  </si>
  <si>
    <t>Соус молочный:</t>
  </si>
  <si>
    <t>День 10 - ый</t>
  </si>
  <si>
    <t>ТТК №5Д</t>
  </si>
  <si>
    <t>Масса лапши</t>
  </si>
  <si>
    <t>лук репчатый</t>
  </si>
  <si>
    <t>огурцы соленые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</si>
  <si>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</si>
  <si>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</si>
  <si>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</si>
  <si>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</si>
  <si>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t>учреждений,   Тутельян В.А., МогильныйМ.П.    Москва Дели принт 2010г.</t>
  </si>
  <si>
    <t>школах , Тутельян В.А.    Москва   2004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</si>
  <si>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</si>
  <si>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</si>
  <si>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</si>
  <si>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</si>
  <si>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</si>
  <si>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</si>
  <si>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</si>
  <si>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</si>
  <si>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</si>
  <si>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витамин</t>
  </si>
  <si>
    <t xml:space="preserve">    ценность </t>
  </si>
  <si>
    <t>№395Дели2010</t>
  </si>
  <si>
    <t>25/5</t>
  </si>
  <si>
    <t xml:space="preserve">Чай с сахаром </t>
  </si>
  <si>
    <t>25/5/5</t>
  </si>
  <si>
    <t>150/10</t>
  </si>
  <si>
    <t>№110,сбшк2004</t>
  </si>
  <si>
    <t>ТТК №9Д</t>
  </si>
  <si>
    <t>ТТК № 2Д</t>
  </si>
  <si>
    <t>масло растительное</t>
  </si>
  <si>
    <t>Пищевые вещества</t>
  </si>
  <si>
    <t>в ассортименте</t>
  </si>
  <si>
    <t xml:space="preserve">вода </t>
  </si>
  <si>
    <t>картофель</t>
  </si>
  <si>
    <t>крупа гречневая</t>
  </si>
  <si>
    <t xml:space="preserve">макаронные изделия </t>
  </si>
  <si>
    <t>вода питьевая</t>
  </si>
  <si>
    <t>рыба (минтай с/м БГ)</t>
  </si>
  <si>
    <t>№420 СБ дошк 2016</t>
  </si>
  <si>
    <t>№420 Сб дошк 2016</t>
  </si>
  <si>
    <t>№372 Сб дошк 2016</t>
  </si>
  <si>
    <t>№86 сб дошк 2016</t>
  </si>
  <si>
    <t xml:space="preserve">№386 СБ </t>
  </si>
  <si>
    <t>дошк.2016</t>
  </si>
  <si>
    <t>томатная паста</t>
  </si>
  <si>
    <t>мука пшеничная на подпыл</t>
  </si>
  <si>
    <t>№394 СБ дошк 2016</t>
  </si>
  <si>
    <t>№390 СБ дошк 2016</t>
  </si>
  <si>
    <t>ТТК №3</t>
  </si>
  <si>
    <t>Бульон</t>
  </si>
  <si>
    <t>Птица, тушеная в соусе с овощами</t>
  </si>
  <si>
    <t>№319 Сб дошк 2016</t>
  </si>
  <si>
    <t>масса отварной мякоти птицы</t>
  </si>
  <si>
    <t>соус сметанный :</t>
  </si>
  <si>
    <t xml:space="preserve">масса соуса </t>
  </si>
  <si>
    <t>Вода или отвар</t>
  </si>
  <si>
    <t>масса овощей с соусом</t>
  </si>
  <si>
    <t>масса теста</t>
  </si>
  <si>
    <t>масло растительное для смазки листов</t>
  </si>
  <si>
    <t>,</t>
  </si>
  <si>
    <t>масса отварного протертого картофеля</t>
  </si>
  <si>
    <t>масса припущенного лука</t>
  </si>
  <si>
    <t>№308 СБ дошк 2016</t>
  </si>
  <si>
    <t>Кисломолочный напиток</t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</si>
  <si>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</si>
  <si>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</si>
  <si>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</si>
  <si>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</si>
  <si>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130/3</t>
  </si>
  <si>
    <t>№ 339 СБ дошк 2016</t>
  </si>
  <si>
    <t>кисломолочный напиток</t>
  </si>
  <si>
    <t>молоко</t>
  </si>
  <si>
    <t>150/5</t>
  </si>
  <si>
    <t>№219 Сб дошк 2016</t>
  </si>
  <si>
    <t>Суп молочный с геркулесовой крупой</t>
  </si>
  <si>
    <t>№101, сбшк2016</t>
  </si>
  <si>
    <t>геркулес</t>
  </si>
  <si>
    <t>№101,сб дошк 2016</t>
  </si>
  <si>
    <t>масса готовых фрикаделек</t>
  </si>
  <si>
    <t>№87, сб дошк2016</t>
  </si>
  <si>
    <t>Крупа пшено</t>
  </si>
  <si>
    <t>ТТК № 6Д</t>
  </si>
  <si>
    <t>Яйцо куриное</t>
  </si>
  <si>
    <t>Огурцы соленые</t>
  </si>
  <si>
    <t xml:space="preserve">лук репчатый </t>
  </si>
  <si>
    <t>СБ дошк.2016 №87</t>
  </si>
  <si>
    <t>Горох колотый</t>
  </si>
  <si>
    <t>Вода питьевая</t>
  </si>
  <si>
    <t>масло растительные</t>
  </si>
  <si>
    <t>ТТК №6Д</t>
  </si>
  <si>
    <t>№ 305 сб дошк 2016</t>
  </si>
  <si>
    <t>Бутерброд  с сыром, маслом сливочным</t>
  </si>
  <si>
    <t>Макаронные изделия отварные с маслом сливочным</t>
  </si>
  <si>
    <t>№418 сб дошк 2016</t>
  </si>
  <si>
    <t>Бутерброд с сыром, маслом сливочным</t>
  </si>
  <si>
    <t>Хлеб пшеничный</t>
  </si>
  <si>
    <t>180/10/7</t>
  </si>
  <si>
    <t xml:space="preserve">1. Предусмотренные среднесуточные нормы, утвержденные СанПиН применены с учетом пребывания детей в ДОУ </t>
  </si>
  <si>
    <t>№392 Дели2010</t>
  </si>
  <si>
    <t>№393 Дели2010</t>
  </si>
  <si>
    <t>№ 413 сб дошк 2016</t>
  </si>
  <si>
    <t>№443 сбшк2004</t>
  </si>
  <si>
    <t xml:space="preserve">№219 Сб дошк.2016 </t>
  </si>
  <si>
    <t xml:space="preserve">Хлеб пшеничный </t>
  </si>
  <si>
    <t>табл 6 стр 144,Дели + 2012</t>
  </si>
  <si>
    <t>табл 6 стр 134,Дели + 2012</t>
  </si>
  <si>
    <t>табл 6 стр 136,Ддели +,2012</t>
  </si>
  <si>
    <t>табл 10 стр 202, Ддели +,2012</t>
  </si>
  <si>
    <t xml:space="preserve"> Тутельян В.А.,   Москва  Дели Плюс 2012 г.</t>
  </si>
  <si>
    <t>№94 сб дошк2016</t>
  </si>
  <si>
    <t>Бутерброд с маслом сливочным</t>
  </si>
  <si>
    <t xml:space="preserve">масса каши </t>
  </si>
  <si>
    <t>масса каши с овощами</t>
  </si>
  <si>
    <t>№180, сб дошк2016</t>
  </si>
  <si>
    <t>Каша гречневая рассыпчатая с овощами с маслом сливочным</t>
  </si>
  <si>
    <t>Молоко кипяченое</t>
  </si>
  <si>
    <t>(молоко)</t>
  </si>
  <si>
    <t>№419 СБ дошк 2016</t>
  </si>
  <si>
    <t>№419 Сб дошк 2016</t>
  </si>
  <si>
    <t xml:space="preserve">сахар </t>
  </si>
  <si>
    <t>яблоки свежие</t>
  </si>
  <si>
    <t>сахарный песок</t>
  </si>
  <si>
    <t>капуста свежая</t>
  </si>
  <si>
    <t>соль иодированная</t>
  </si>
  <si>
    <t>Кондитерское изделие</t>
  </si>
  <si>
    <t>мармелад</t>
  </si>
  <si>
    <t>крупа пшенная</t>
  </si>
  <si>
    <t>масса омлетной смеси</t>
  </si>
  <si>
    <t>масса готового омлета</t>
  </si>
  <si>
    <t>ТТК 535 23,12,2020</t>
  </si>
  <si>
    <t xml:space="preserve">яйцо </t>
  </si>
  <si>
    <t>Булочка дорожная</t>
  </si>
  <si>
    <t>масло растительное для смазки изделй</t>
  </si>
  <si>
    <t>для крошки:</t>
  </si>
  <si>
    <t>масса крошки</t>
  </si>
  <si>
    <t>№453 сб дошк2016</t>
  </si>
  <si>
    <t>творог</t>
  </si>
  <si>
    <t>яйцо для смазки изделий</t>
  </si>
  <si>
    <t>изюм</t>
  </si>
  <si>
    <t>№251, сбдошк 2016</t>
  </si>
  <si>
    <t>Сок (или нектар)</t>
  </si>
  <si>
    <t>№144 сбшк 2016</t>
  </si>
  <si>
    <t xml:space="preserve">соус </t>
  </si>
  <si>
    <t>Картофель тушёный с овощами в соусе</t>
  </si>
  <si>
    <t>№3 сб дошк2016</t>
  </si>
  <si>
    <t>№ 251 сб дошк 2016</t>
  </si>
  <si>
    <t>110/3</t>
  </si>
  <si>
    <t>масса отварных сухофруктов</t>
  </si>
  <si>
    <t>повидло</t>
  </si>
  <si>
    <t>Компот из изюма</t>
  </si>
  <si>
    <t>с 12 - часовым  пребыванием от 3 до 7 лет</t>
  </si>
  <si>
    <t>с 12 - часовым  пребыванием от 1 года до 3 лет</t>
  </si>
  <si>
    <t>чай весовой</t>
  </si>
  <si>
    <t>Хлеб ржаной</t>
  </si>
  <si>
    <t>соль йодированная</t>
  </si>
  <si>
    <t>Салат из картофеля с солеными огурцами</t>
  </si>
  <si>
    <t>№23 сб дошк2016</t>
  </si>
  <si>
    <t>Омлет натуральный</t>
  </si>
  <si>
    <t>№229,сб дошк2016</t>
  </si>
  <si>
    <t>цыплята - бройлеры с/м</t>
  </si>
  <si>
    <t>130/20</t>
  </si>
  <si>
    <t>Тефтели куриные с рисом в сметанно-томатном соусе</t>
  </si>
  <si>
    <t>или фарш куриный</t>
  </si>
  <si>
    <t>рис</t>
  </si>
  <si>
    <t>масса отварного рассыпчатого риса</t>
  </si>
  <si>
    <t xml:space="preserve">масса припущенного лука </t>
  </si>
  <si>
    <t>соус сметанно- томатный:</t>
  </si>
  <si>
    <t>ТТК 698 от 09.04.2021</t>
  </si>
  <si>
    <t>40</t>
  </si>
  <si>
    <t>Соль йодированная</t>
  </si>
  <si>
    <t>Булочка с сахаром</t>
  </si>
  <si>
    <t>Мука пшеничная на подпыл</t>
  </si>
  <si>
    <t>Сахарный песок</t>
  </si>
  <si>
    <t xml:space="preserve">Яйцо </t>
  </si>
  <si>
    <t>Дрожжи сухие</t>
  </si>
  <si>
    <t>Яйцо (на смазку изделий)</t>
  </si>
  <si>
    <t>Масло растительное на смазку листов</t>
  </si>
  <si>
    <t>№442 СБ шк 2017</t>
  </si>
  <si>
    <t>№304 сб шк 2017</t>
  </si>
  <si>
    <t>Винегрет с солеными огурцами</t>
  </si>
  <si>
    <t>№46,сб дошк 2016</t>
  </si>
  <si>
    <t>13,76</t>
  </si>
  <si>
    <t>10</t>
  </si>
  <si>
    <t>10,2</t>
  </si>
  <si>
    <t>8</t>
  </si>
  <si>
    <t>7,56</t>
  </si>
  <si>
    <t>6</t>
  </si>
  <si>
    <t>14,56</t>
  </si>
  <si>
    <t>2,4</t>
  </si>
  <si>
    <t>День 6 - ый</t>
  </si>
  <si>
    <t>хлеб пшеничный</t>
  </si>
  <si>
    <t>День 7- ой</t>
  </si>
  <si>
    <t>№88,сб дошк2016</t>
  </si>
  <si>
    <t>Фрикадельки рыбные отварные</t>
  </si>
  <si>
    <t>№279 сб дошк 2016</t>
  </si>
  <si>
    <t>Биточки "Домашние"</t>
  </si>
  <si>
    <t>Акт проработки от 25.12.2018 №569</t>
  </si>
  <si>
    <t>180/15</t>
  </si>
  <si>
    <t>День 8 - ой</t>
  </si>
  <si>
    <t>День 9- ый</t>
  </si>
  <si>
    <t>Крупа полбяная</t>
  </si>
  <si>
    <t>ТТК №1Д</t>
  </si>
  <si>
    <t>или фарш рыбный</t>
  </si>
  <si>
    <t>2 неделя</t>
  </si>
  <si>
    <t>вермишель</t>
  </si>
  <si>
    <t>Каша "Дружба" молочная с маслом сливочным</t>
  </si>
  <si>
    <t>Каша  полбяная молочная с маслом сливочным</t>
  </si>
  <si>
    <t>Каша кукурузная молочная с маслом сливочным</t>
  </si>
  <si>
    <t xml:space="preserve">Бульон </t>
  </si>
  <si>
    <t>Рис отварной рассыпчатый с маслом сливочным</t>
  </si>
  <si>
    <t>150/5/5</t>
  </si>
  <si>
    <t>Каша  пшенная молочная с маслом сливочным</t>
  </si>
  <si>
    <t>Бутерброд  с маслом сливочным, с повидлом</t>
  </si>
  <si>
    <t>25/5/10</t>
  </si>
  <si>
    <t>130</t>
  </si>
  <si>
    <t xml:space="preserve"> 40/20</t>
  </si>
  <si>
    <t>124,5/120,4</t>
  </si>
  <si>
    <t>Каша манная молочная с маслом сливочным</t>
  </si>
  <si>
    <t>Ватрушка с творогом</t>
  </si>
  <si>
    <t>Каша  пшеничная молочная с маслом сливочным</t>
  </si>
  <si>
    <t>Каша геркулесовая молочная с маслом сливочным</t>
  </si>
  <si>
    <t>Каша полбяная молочная с маслом сливочным</t>
  </si>
  <si>
    <t>Каша пшенная молочная с маслом сливочным</t>
  </si>
  <si>
    <t>Каша манная молочная  с маслом сливочным</t>
  </si>
  <si>
    <t>Каша пшеничная молочная с маслом сливочным</t>
  </si>
  <si>
    <t>Каша Геркулесовая молочная с маслом сливочным</t>
  </si>
  <si>
    <t>180/3</t>
  </si>
  <si>
    <t>180/6</t>
  </si>
  <si>
    <t>30/5/5</t>
  </si>
  <si>
    <t>180/6/7</t>
  </si>
  <si>
    <t>40/20</t>
  </si>
  <si>
    <t>Бутерброд с маслом сливочным, с повидлом</t>
  </si>
  <si>
    <t>30/5/10</t>
  </si>
  <si>
    <t>№3,сб дошк 2016</t>
  </si>
  <si>
    <t>№410,468 шк 2017</t>
  </si>
  <si>
    <t>№82 сб дошк2016</t>
  </si>
  <si>
    <t>110/2</t>
  </si>
  <si>
    <t>Фрикадельки куриные в молочном соусе</t>
  </si>
  <si>
    <t>№ 325 сб дошк 2016</t>
  </si>
  <si>
    <t>150/30</t>
  </si>
  <si>
    <t>№204 Сб шк 2017</t>
  </si>
  <si>
    <t>140/3</t>
  </si>
  <si>
    <t>Крупа ячневая</t>
  </si>
  <si>
    <t>Рассольник ленинградский с куриными фрикадельками, со сметаной</t>
  </si>
  <si>
    <t>Кисель</t>
  </si>
  <si>
    <t>№ 648, сб шк2004</t>
  </si>
  <si>
    <t>Кисель-концентрат</t>
  </si>
  <si>
    <t>№648 сбшк2004</t>
  </si>
  <si>
    <t>Томатная паста</t>
  </si>
  <si>
    <r>
      <rPr>
        <b/>
        <sz val="12"/>
        <color theme="1"/>
        <rFont val="Times New Roman"/>
        <family val="1"/>
        <charset val="204"/>
      </rPr>
      <t>(яблоки</t>
    </r>
    <r>
      <rPr>
        <sz val="12"/>
        <color theme="1"/>
        <rFont val="Times New Roman"/>
        <family val="1"/>
        <charset val="204"/>
      </rPr>
      <t>,или апельсин, или банан,или мандарин )</t>
    </r>
  </si>
  <si>
    <r>
      <t>1.1</t>
    </r>
    <r>
      <rPr>
        <sz val="12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</si>
  <si>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2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</si>
  <si>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2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</si>
  <si>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2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</si>
  <si>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Напиток из сухофруктов</t>
  </si>
  <si>
    <t>№394 Сб дошк 2016</t>
  </si>
  <si>
    <t>сухофрукты</t>
  </si>
  <si>
    <r>
      <t>1.1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</si>
  <si>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</si>
  <si>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0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</si>
  <si>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0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</si>
  <si>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Салат из зеленого горошка к/с</t>
  </si>
  <si>
    <t>зеленый горошек к/с</t>
  </si>
  <si>
    <t>№10 СБ дошк 2016</t>
  </si>
  <si>
    <t>180/5</t>
  </si>
  <si>
    <t>яблоки</t>
  </si>
  <si>
    <t>140/4</t>
  </si>
  <si>
    <t>170/6</t>
  </si>
  <si>
    <t>№392 Сб дошк 2016</t>
  </si>
  <si>
    <t>Каша ячневая молочная с маслом сливочным</t>
  </si>
  <si>
    <t>ТТК №10Д</t>
  </si>
  <si>
    <t>Салат из свеклы с яблоками</t>
  </si>
  <si>
    <t>№36, сб дошк2016</t>
  </si>
  <si>
    <t>свекла</t>
  </si>
  <si>
    <t>Напиток из шиповника</t>
  </si>
  <si>
    <t>№399 сб дошк 2016</t>
  </si>
  <si>
    <t>шиповник</t>
  </si>
  <si>
    <t xml:space="preserve">шиповник </t>
  </si>
  <si>
    <t>Сыр порционно</t>
  </si>
  <si>
    <t>сыр</t>
  </si>
  <si>
    <t>№15 сб шк2017</t>
  </si>
  <si>
    <t>капуста квашеная</t>
  </si>
  <si>
    <t>Жаркое из отварной птицы по-домашнему</t>
  </si>
  <si>
    <t>ТТК 580/а от 24.06.2020</t>
  </si>
  <si>
    <t>масса готовой мякоти птицы</t>
  </si>
  <si>
    <t>Жаркое из птицы по-домашнему</t>
  </si>
  <si>
    <t>№73,сб дошк 2016</t>
  </si>
  <si>
    <t>Омлет с сыром</t>
  </si>
  <si>
    <t>№83 СБ дошк 2016</t>
  </si>
  <si>
    <r>
      <t>(кефир,ряженка,</t>
    </r>
    <r>
      <rPr>
        <b/>
        <sz val="12"/>
        <color theme="1"/>
        <rFont val="Times New Roman"/>
        <family val="1"/>
        <charset val="204"/>
      </rPr>
      <t>катык</t>
    </r>
    <r>
      <rPr>
        <sz val="12"/>
        <color theme="1"/>
        <rFont val="Times New Roman"/>
        <family val="1"/>
        <charset val="204"/>
      </rPr>
      <t>, напиток ацидофильный/ йогурт)</t>
    </r>
  </si>
  <si>
    <r>
      <t>(</t>
    </r>
    <r>
      <rPr>
        <b/>
        <sz val="12"/>
        <color theme="1"/>
        <rFont val="Times New Roman"/>
        <family val="1"/>
        <charset val="204"/>
      </rPr>
      <t>Кефир</t>
    </r>
    <r>
      <rPr>
        <sz val="12"/>
        <color theme="1"/>
        <rFont val="Times New Roman"/>
        <family val="1"/>
        <charset val="204"/>
      </rPr>
      <t>,ряженка,катык,напиток ацидофильный/йогурт)</t>
    </r>
  </si>
  <si>
    <r>
      <t>(Кефир</t>
    </r>
    <r>
      <rPr>
        <b/>
        <sz val="12"/>
        <color theme="1"/>
        <rFont val="Times New Roman"/>
        <family val="1"/>
        <charset val="204"/>
      </rPr>
      <t>,ряженка</t>
    </r>
    <r>
      <rPr>
        <sz val="12"/>
        <color theme="1"/>
        <rFont val="Times New Roman"/>
        <family val="1"/>
        <charset val="204"/>
      </rPr>
      <t>,катык,напиток ацидофильный/йогурт)</t>
    </r>
  </si>
  <si>
    <r>
      <t>(Кефир</t>
    </r>
    <r>
      <rPr>
        <b/>
        <sz val="12"/>
        <color theme="1"/>
        <rFont val="Times New Roman"/>
        <family val="1"/>
        <charset val="204"/>
      </rPr>
      <t>,</t>
    </r>
    <r>
      <rPr>
        <sz val="12"/>
        <color theme="1"/>
        <rFont val="Times New Roman"/>
        <family val="1"/>
        <charset val="204"/>
      </rPr>
      <t>ряженка,катык,</t>
    </r>
    <r>
      <rPr>
        <b/>
        <sz val="12"/>
        <color theme="1"/>
        <rFont val="Times New Roman"/>
        <family val="1"/>
        <charset val="204"/>
      </rPr>
      <t>напиток ацидофильный/йогурт)</t>
    </r>
  </si>
  <si>
    <r>
      <rPr>
        <b/>
        <sz val="12"/>
        <color theme="1"/>
        <rFont val="Times New Roman"/>
        <family val="1"/>
        <charset val="204"/>
      </rPr>
      <t>(Кефир</t>
    </r>
    <r>
      <rPr>
        <sz val="12"/>
        <color theme="1"/>
        <rFont val="Times New Roman"/>
        <family val="1"/>
        <charset val="204"/>
      </rPr>
      <t>,ряженка,катык,напиток ацидофильный/йогурт)</t>
    </r>
  </si>
  <si>
    <r>
      <rPr>
        <b/>
        <sz val="10"/>
        <color theme="1"/>
        <rFont val="Times New Roman"/>
        <family val="1"/>
        <charset val="204"/>
      </rPr>
      <t>(Кефир</t>
    </r>
    <r>
      <rPr>
        <sz val="10"/>
        <color theme="1"/>
        <rFont val="Times New Roman"/>
        <family val="1"/>
        <charset val="204"/>
      </rPr>
      <t>,ряженка,катык,напиток ацидофильный/йогурт)</t>
    </r>
  </si>
  <si>
    <r>
      <t>(кефир,</t>
    </r>
    <r>
      <rPr>
        <b/>
        <sz val="10"/>
        <color theme="1"/>
        <rFont val="Times New Roman"/>
        <family val="1"/>
        <charset val="204"/>
      </rPr>
      <t>ряженка</t>
    </r>
    <r>
      <rPr>
        <sz val="10"/>
        <color theme="1"/>
        <rFont val="Times New Roman"/>
        <family val="1"/>
        <charset val="204"/>
      </rPr>
      <t>,катык,напиток ацидофильный/йогурт)</t>
    </r>
  </si>
  <si>
    <r>
      <t>(кефир,ряженка,катык,</t>
    </r>
    <r>
      <rPr>
        <b/>
        <sz val="10"/>
        <color theme="1"/>
        <rFont val="Times New Roman"/>
        <family val="1"/>
        <charset val="204"/>
      </rPr>
      <t>напиток ацидофильный/йогурт)</t>
    </r>
  </si>
  <si>
    <r>
      <t>(кефир,ряженка</t>
    </r>
    <r>
      <rPr>
        <b/>
        <sz val="10"/>
        <color theme="1"/>
        <rFont val="Times New Roman"/>
        <family val="1"/>
        <charset val="204"/>
      </rPr>
      <t>,катык</t>
    </r>
    <r>
      <rPr>
        <sz val="10"/>
        <color theme="1"/>
        <rFont val="Times New Roman"/>
        <family val="1"/>
        <charset val="204"/>
      </rPr>
      <t>,напиток ацидофильный /йогурт)</t>
    </r>
  </si>
  <si>
    <t>№91,128 сб дошк 2016</t>
  </si>
  <si>
    <t>клецки:</t>
  </si>
  <si>
    <t>масса готовых клецек</t>
  </si>
  <si>
    <t>Капуста тушеная с мясом индейки</t>
  </si>
  <si>
    <t>масса тушеной капусты</t>
  </si>
  <si>
    <t>масса пассерованного лука</t>
  </si>
  <si>
    <t>масса готового соуса</t>
  </si>
  <si>
    <t>Гуляш из отварной говядины</t>
  </si>
  <si>
    <t>30/30</t>
  </si>
  <si>
    <t>293 сб дошк 2016</t>
  </si>
  <si>
    <t>говядина (лопатка б/к)</t>
  </si>
  <si>
    <t>масса отварной говядины</t>
  </si>
  <si>
    <t>филе грудок индейки</t>
  </si>
  <si>
    <t xml:space="preserve">Котлеты рубленые из индейки </t>
  </si>
  <si>
    <t>СБ дошкольн. №322, 2016</t>
  </si>
  <si>
    <t xml:space="preserve">филе грудок индейки </t>
  </si>
  <si>
    <t>Каша гречневая вязкая с маслом сливочным</t>
  </si>
  <si>
    <t>№ 303 сб шк 2017</t>
  </si>
  <si>
    <t>Крупа гречневая</t>
  </si>
  <si>
    <t>ПОЛДНИК</t>
  </si>
  <si>
    <t>УЖИН</t>
  </si>
  <si>
    <t xml:space="preserve">Котлеты рыбные </t>
  </si>
  <si>
    <t>50</t>
  </si>
  <si>
    <t>№271 СБ дошк 2016</t>
  </si>
  <si>
    <t>Борщ  со свежей капустой, картофелем на курином бульоне, с куриными фрикадельками,со сметаной</t>
  </si>
  <si>
    <t>Компот из яблок</t>
  </si>
  <si>
    <t>342 сб шк 2017</t>
  </si>
  <si>
    <t>Запеканка творожная с ягодным соусом</t>
  </si>
  <si>
    <t>соус ягодный</t>
  </si>
  <si>
    <t>кисель концентрат</t>
  </si>
  <si>
    <t>крахмал</t>
  </si>
  <si>
    <t>100/30</t>
  </si>
  <si>
    <t>говядина б/к (лопатка)</t>
  </si>
  <si>
    <t>16</t>
  </si>
  <si>
    <t>Плов из отварной говядины</t>
  </si>
  <si>
    <t>Суп картофельный с пшенной крупой на мясном бульоне,с мясом</t>
  </si>
  <si>
    <t>Напиток из свежемороженных фруктов</t>
  </si>
  <si>
    <t>смесь фруктов с/м</t>
  </si>
  <si>
    <t>масса полуфабриката фрикаделек</t>
  </si>
  <si>
    <t>Суп картофельный с горохом на курином бульоне,с мясом птицы</t>
  </si>
  <si>
    <t>цыплята-бройлеры с/м</t>
  </si>
  <si>
    <t>№81 сбдошк 2016</t>
  </si>
  <si>
    <t>Запеканка картофельная с мясом птицы со сметанным соусом</t>
  </si>
  <si>
    <t>масса готового куриного фарша</t>
  </si>
  <si>
    <t>Рассольник домашний на курином бульоне,с куриными фрикадельками, со сметаной</t>
  </si>
  <si>
    <t>Эч-почмак с говядиной</t>
  </si>
  <si>
    <t>150/11/5</t>
  </si>
  <si>
    <t xml:space="preserve">мука пшеничная </t>
  </si>
  <si>
    <t>в том числе на подпыл</t>
  </si>
  <si>
    <t>фарш:</t>
  </si>
  <si>
    <t>соль</t>
  </si>
  <si>
    <t>масса фарша</t>
  </si>
  <si>
    <t>масло растительное для смазки изделий</t>
  </si>
  <si>
    <t>масса готового эч-почмака</t>
  </si>
  <si>
    <t>Суп из овощей на курином бульоне,с куриными фрикадельками,со сметаной</t>
  </si>
  <si>
    <t>Вермишель отварная</t>
  </si>
  <si>
    <t>№91,289 сб дошк 2016</t>
  </si>
  <si>
    <t>Компот из свежих яблок</t>
  </si>
  <si>
    <t xml:space="preserve"> ПОЛДНИК</t>
  </si>
  <si>
    <t xml:space="preserve">Кондитерское изделие </t>
  </si>
  <si>
    <t>табл 10 стр 198,Дели + 2012</t>
  </si>
  <si>
    <t>Примерное 10-дневное меню</t>
  </si>
  <si>
    <t>ИТОГО за 10 дней</t>
  </si>
  <si>
    <t>Суп-лапша домашняя на курином бульоне,с мясом птицы</t>
  </si>
  <si>
    <t>кукуруза к/с</t>
  </si>
  <si>
    <t>Котлеты рыбные</t>
  </si>
  <si>
    <t>50/2</t>
  </si>
  <si>
    <t>№234 сб шк 2017</t>
  </si>
  <si>
    <t>Макаронные изделия отварные с овощами</t>
  </si>
  <si>
    <t>№205 сб шк 2017</t>
  </si>
  <si>
    <t>ТТК 647 от 24.08.2022</t>
  </si>
  <si>
    <t>масса готовой индейки</t>
  </si>
  <si>
    <t xml:space="preserve">масса тушеной капусты с индейкой </t>
  </si>
  <si>
    <t>70</t>
  </si>
  <si>
    <t>цыплята-бройлер с/м</t>
  </si>
  <si>
    <t>Плов из  отварной говядины</t>
  </si>
  <si>
    <t>Суп вермишелевый с картофелем с куриными фрикадельками</t>
  </si>
  <si>
    <t>Салат из квашенной капусты</t>
  </si>
  <si>
    <t xml:space="preserve">Суп картофельный с клецками на мясном бульоне с мясом </t>
  </si>
  <si>
    <t>Щи  со свежей капустой с картофелем на курином бульоне, с куриными фрикадельками и со сметаной</t>
  </si>
  <si>
    <t>120/30</t>
  </si>
  <si>
    <t>Суп картофельный гороховый на курином бульоне с мясом птицы</t>
  </si>
  <si>
    <t>19,66</t>
  </si>
  <si>
    <t>3,6</t>
  </si>
  <si>
    <t>№81,сб дошк2016</t>
  </si>
  <si>
    <t>180/11/5</t>
  </si>
  <si>
    <t>180/11/7</t>
  </si>
  <si>
    <t>45,5</t>
  </si>
  <si>
    <t>275</t>
  </si>
  <si>
    <t>0,35</t>
  </si>
  <si>
    <t>2</t>
  </si>
  <si>
    <t>40/40</t>
  </si>
  <si>
    <t>130/2</t>
  </si>
  <si>
    <t>№82 сбдошк 2016</t>
  </si>
  <si>
    <t>150/11/6</t>
  </si>
  <si>
    <t>70/3</t>
  </si>
  <si>
    <t>В1,мг</t>
  </si>
  <si>
    <t>С,мг</t>
  </si>
  <si>
    <t>A,мкг</t>
  </si>
  <si>
    <t>Е,мг</t>
  </si>
  <si>
    <t>Ca</t>
  </si>
  <si>
    <t>P</t>
  </si>
  <si>
    <t>Mg</t>
  </si>
  <si>
    <t>Fe</t>
  </si>
  <si>
    <t>150/10/7</t>
  </si>
  <si>
    <t>Согласно сборника рецептур блюд и кулинарных изделий татарской кухни</t>
  </si>
  <si>
    <t>Согласно сборника рецептур (дошкольн.) 2016г №418</t>
  </si>
  <si>
    <t>Утверждаю</t>
  </si>
  <si>
    <t xml:space="preserve">    Согласовано</t>
  </si>
  <si>
    <t xml:space="preserve">       Руководитель дошкольной образовательной</t>
  </si>
  <si>
    <t xml:space="preserve">       организации</t>
  </si>
  <si>
    <t xml:space="preserve"> Директор ООО"ФУДСОЦСЕРВИС"</t>
  </si>
  <si>
    <t>Харламова Э.Р.</t>
  </si>
  <si>
    <t xml:space="preserve"> Директор ООО "ФУДСОЦСЕРВИС"</t>
  </si>
  <si>
    <t>Омлет натуральный с сыром</t>
  </si>
  <si>
    <t>0,5</t>
  </si>
  <si>
    <t>26,7</t>
  </si>
  <si>
    <t>Котлеты рыбные с маслом сливочным</t>
  </si>
  <si>
    <t>Горох</t>
  </si>
  <si>
    <t>Салат припущенной из моркови с яблоками</t>
  </si>
  <si>
    <t>№41 СБ дошк. 2016</t>
  </si>
  <si>
    <t>Салат из припущенной моркови с яблоками</t>
  </si>
  <si>
    <t>Салат из  кукурузы к/с</t>
  </si>
  <si>
    <t>№12 сб дошк 2016</t>
  </si>
  <si>
    <t>Салат из квашеной капусты</t>
  </si>
  <si>
    <t>№47 сб дошк 2016</t>
  </si>
  <si>
    <t>Капуста тушеная</t>
  </si>
  <si>
    <t>мука пшеничная в/с</t>
  </si>
  <si>
    <t>№354 СБ дошк 2016</t>
  </si>
  <si>
    <t>Салат из припущенной моркови с изюмом</t>
  </si>
  <si>
    <t>ТТК №790 от 28.12.2022</t>
  </si>
  <si>
    <t>масса припущенной моркови</t>
  </si>
  <si>
    <t>масса набухшего изюма</t>
  </si>
  <si>
    <t>№41,сб дошк2016</t>
  </si>
  <si>
    <t>№47 СБ дошк 2016</t>
  </si>
  <si>
    <r>
      <t>(кефир,ряженка,</t>
    </r>
    <r>
      <rPr>
        <b/>
        <sz val="12"/>
        <color theme="1"/>
        <rFont val="Times New Roman"/>
        <family val="1"/>
        <charset val="204"/>
      </rPr>
      <t>катык</t>
    </r>
    <r>
      <rPr>
        <sz val="12"/>
        <color theme="1"/>
        <rFont val="Times New Roman"/>
        <family val="1"/>
        <charset val="204"/>
      </rPr>
      <t>, )</t>
    </r>
  </si>
  <si>
    <t>Наименование блюд и продуктов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</si>
</sst>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78">
    <xf numFmtId="0" fontId="0" fillId="0" borderId="0" xfId="0"/>
    <xf numFmtId="0" fontId="2" fillId="0" borderId="0" xfId="0" applyFont="1" applyFill="1" applyAlignment="1"/>
    <xf numFmtId="2" fontId="2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/>
    <xf numFmtId="0" fontId="3" fillId="0" borderId="0" xfId="0" applyFont="1" applyFill="1" applyAlignment="1">
      <alignment wrapText="1"/>
    </xf>
    <xf numFmtId="0" fontId="2" fillId="0" borderId="0" xfId="0" applyNumberFormat="1" applyFont="1" applyFill="1" applyAlignment="1">
      <alignment horizontal="center"/>
    </xf>
    <xf numFmtId="0" fontId="3" fillId="0" borderId="0" xfId="0" applyFont="1" applyFill="1" applyAlignment="1"/>
    <xf numFmtId="0" fontId="3" fillId="0" borderId="0" xfId="0" applyNumberFormat="1" applyFont="1" applyFill="1" applyAlignment="1"/>
    <xf numFmtId="2" fontId="2" fillId="0" borderId="0" xfId="0" applyNumberFormat="1" applyFont="1" applyFill="1" applyAlignment="1"/>
    <xf numFmtId="0" fontId="2" fillId="0" borderId="0" xfId="0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2" fontId="2" fillId="0" borderId="0" xfId="0" applyNumberFormat="1" applyFont="1" applyFill="1" applyAlignment="1">
      <alignment wrapText="1"/>
    </xf>
    <xf numFmtId="2" fontId="3" fillId="0" borderId="0" xfId="0" applyNumberFormat="1" applyFont="1" applyFill="1" applyAlignment="1">
      <alignment wrapText="1"/>
    </xf>
    <xf numFmtId="0" fontId="3" fillId="0" borderId="2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 wrapText="1"/>
    </xf>
    <xf numFmtId="2" fontId="3" fillId="0" borderId="3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left" wrapText="1"/>
    </xf>
    <xf numFmtId="0" fontId="3" fillId="0" borderId="3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>
      <alignment horizontal="center" vertical="top" wrapText="1"/>
    </xf>
    <xf numFmtId="2" fontId="3" fillId="0" borderId="5" xfId="0" applyNumberFormat="1" applyFont="1" applyFill="1" applyBorder="1" applyAlignment="1">
      <alignment horizontal="center" vertical="top" wrapText="1"/>
    </xf>
    <xf numFmtId="2" fontId="3" fillId="0" borderId="6" xfId="0" applyNumberFormat="1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2" fontId="3" fillId="0" borderId="8" xfId="0" applyNumberFormat="1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>
      <alignment horizontal="center" vertical="top" wrapText="1"/>
    </xf>
    <xf numFmtId="2" fontId="3" fillId="0" borderId="5" xfId="0" applyNumberFormat="1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3" fillId="0" borderId="7" xfId="0" applyNumberFormat="1" applyFont="1" applyFill="1" applyBorder="1" applyAlignment="1">
      <alignment horizontal="center" wrapText="1"/>
    </xf>
    <xf numFmtId="2" fontId="3" fillId="0" borderId="9" xfId="0" applyNumberFormat="1" applyFont="1" applyFill="1" applyBorder="1" applyAlignment="1">
      <alignment horizontal="center" wrapText="1"/>
    </xf>
    <xf numFmtId="2" fontId="3" fillId="0" borderId="10" xfId="0" applyNumberFormat="1" applyFont="1" applyFill="1" applyBorder="1" applyAlignment="1">
      <alignment horizontal="center" wrapText="1"/>
    </xf>
    <xf numFmtId="0" fontId="3" fillId="0" borderId="9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3" fillId="0" borderId="3" xfId="0" applyNumberFormat="1" applyFont="1" applyFill="1" applyBorder="1" applyAlignment="1">
      <alignment horizontal="center" wrapText="1"/>
    </xf>
    <xf numFmtId="2" fontId="3" fillId="0" borderId="5" xfId="0" applyNumberFormat="1" applyFont="1" applyFill="1" applyBorder="1" applyAlignment="1">
      <alignment horizontal="center" wrapText="1"/>
    </xf>
    <xf numFmtId="2" fontId="3" fillId="0" borderId="3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wrapText="1"/>
    </xf>
    <xf numFmtId="2" fontId="3" fillId="0" borderId="11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 wrapText="1"/>
    </xf>
    <xf numFmtId="2" fontId="3" fillId="0" borderId="6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3" fillId="0" borderId="6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wrapText="1"/>
    </xf>
    <xf numFmtId="0" fontId="2" fillId="0" borderId="9" xfId="0" applyNumberFormat="1" applyFont="1" applyFill="1" applyBorder="1" applyAlignment="1">
      <alignment horizontal="center" wrapText="1"/>
    </xf>
    <xf numFmtId="2" fontId="2" fillId="0" borderId="9" xfId="0" applyNumberFormat="1" applyFont="1" applyFill="1" applyBorder="1" applyAlignment="1">
      <alignment horizontal="center" wrapText="1"/>
    </xf>
    <xf numFmtId="2" fontId="3" fillId="0" borderId="9" xfId="0" applyNumberFormat="1" applyFont="1" applyFill="1" applyBorder="1" applyAlignment="1">
      <alignment wrapText="1"/>
    </xf>
    <xf numFmtId="0" fontId="2" fillId="0" borderId="5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 wrapText="1"/>
    </xf>
    <xf numFmtId="2" fontId="2" fillId="0" borderId="5" xfId="0" applyNumberFormat="1" applyFont="1" applyFill="1" applyBorder="1" applyAlignment="1">
      <alignment horizontal="center" wrapText="1"/>
    </xf>
    <xf numFmtId="0" fontId="3" fillId="0" borderId="5" xfId="0" applyNumberFormat="1" applyFont="1" applyFill="1" applyBorder="1" applyAlignment="1">
      <alignment horizontal="center" wrapText="1"/>
    </xf>
    <xf numFmtId="2" fontId="3" fillId="0" borderId="11" xfId="0" applyNumberFormat="1" applyFont="1" applyFill="1" applyBorder="1" applyAlignment="1">
      <alignment horizontal="center" wrapText="1"/>
    </xf>
    <xf numFmtId="49" fontId="3" fillId="0" borderId="5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 wrapText="1"/>
    </xf>
    <xf numFmtId="49" fontId="3" fillId="0" borderId="6" xfId="0" applyNumberFormat="1" applyFont="1" applyFill="1" applyBorder="1" applyAlignment="1">
      <alignment horizontal="center" wrapText="1"/>
    </xf>
    <xf numFmtId="0" fontId="3" fillId="0" borderId="18" xfId="0" applyNumberFormat="1" applyFont="1" applyFill="1" applyBorder="1" applyAlignment="1">
      <alignment horizontal="center" wrapText="1"/>
    </xf>
    <xf numFmtId="0" fontId="3" fillId="0" borderId="5" xfId="0" applyNumberFormat="1" applyFont="1" applyFill="1" applyBorder="1" applyAlignment="1">
      <alignment wrapText="1"/>
    </xf>
    <xf numFmtId="0" fontId="3" fillId="0" borderId="6" xfId="0" applyNumberFormat="1" applyFont="1" applyFill="1" applyBorder="1" applyAlignment="1">
      <alignment wrapText="1"/>
    </xf>
    <xf numFmtId="0" fontId="3" fillId="0" borderId="11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vertical="center" wrapText="1"/>
    </xf>
    <xf numFmtId="164" fontId="3" fillId="0" borderId="6" xfId="0" applyNumberFormat="1" applyFont="1" applyFill="1" applyBorder="1" applyAlignment="1">
      <alignment horizontal="center" wrapText="1"/>
    </xf>
    <xf numFmtId="2" fontId="3" fillId="0" borderId="13" xfId="0" applyNumberFormat="1" applyFont="1" applyFill="1" applyBorder="1" applyAlignment="1">
      <alignment horizontal="center" wrapText="1"/>
    </xf>
    <xf numFmtId="2" fontId="3" fillId="0" borderId="14" xfId="0" applyNumberFormat="1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2" fontId="3" fillId="0" borderId="8" xfId="0" applyNumberFormat="1" applyFont="1" applyFill="1" applyBorder="1" applyAlignment="1">
      <alignment horizontal="center" wrapText="1"/>
    </xf>
    <xf numFmtId="0" fontId="3" fillId="0" borderId="13" xfId="0" applyFont="1" applyFill="1" applyBorder="1" applyAlignment="1">
      <alignment wrapText="1"/>
    </xf>
    <xf numFmtId="2" fontId="3" fillId="0" borderId="16" xfId="0" applyNumberFormat="1" applyFont="1" applyFill="1" applyBorder="1" applyAlignment="1">
      <alignment horizontal="center" wrapText="1"/>
    </xf>
    <xf numFmtId="2" fontId="2" fillId="0" borderId="12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2" fillId="0" borderId="0" xfId="0" applyFont="1" applyFill="1" applyBorder="1"/>
    <xf numFmtId="49" fontId="3" fillId="0" borderId="6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0" xfId="0" applyNumberFormat="1" applyFont="1" applyFill="1" applyBorder="1"/>
    <xf numFmtId="0" fontId="3" fillId="0" borderId="5" xfId="0" applyFont="1" applyFill="1" applyBorder="1"/>
    <xf numFmtId="0" fontId="3" fillId="0" borderId="0" xfId="0" applyFont="1" applyFill="1" applyBorder="1"/>
    <xf numFmtId="0" fontId="3" fillId="0" borderId="13" xfId="0" applyNumberFormat="1" applyFont="1" applyFill="1" applyBorder="1" applyAlignment="1">
      <alignment horizontal="center" wrapText="1"/>
    </xf>
    <xf numFmtId="2" fontId="3" fillId="0" borderId="12" xfId="0" applyNumberFormat="1" applyFont="1" applyFill="1" applyBorder="1" applyAlignment="1">
      <alignment horizontal="center" wrapText="1"/>
    </xf>
    <xf numFmtId="0" fontId="2" fillId="0" borderId="12" xfId="0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right" wrapText="1"/>
    </xf>
    <xf numFmtId="2" fontId="3" fillId="0" borderId="0" xfId="0" applyNumberFormat="1" applyFont="1" applyFill="1" applyBorder="1" applyAlignment="1">
      <alignment horizontal="right" wrapText="1"/>
    </xf>
    <xf numFmtId="2" fontId="3" fillId="0" borderId="2" xfId="0" applyNumberFormat="1" applyFont="1" applyFill="1" applyBorder="1" applyAlignment="1">
      <alignment wrapText="1"/>
    </xf>
    <xf numFmtId="2" fontId="3" fillId="0" borderId="8" xfId="0" applyNumberFormat="1" applyFont="1" applyFill="1" applyBorder="1" applyAlignment="1">
      <alignment wrapText="1"/>
    </xf>
    <xf numFmtId="0" fontId="3" fillId="0" borderId="3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2" fontId="3" fillId="0" borderId="11" xfId="0" applyNumberFormat="1" applyFont="1" applyFill="1" applyBorder="1" applyAlignment="1">
      <alignment horizontal="center" vertical="top" wrapText="1"/>
    </xf>
    <xf numFmtId="2" fontId="3" fillId="0" borderId="13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2" fontId="3" fillId="0" borderId="3" xfId="0" applyNumberFormat="1" applyFont="1" applyFill="1" applyBorder="1" applyAlignment="1">
      <alignment horizontal="right" wrapText="1"/>
    </xf>
    <xf numFmtId="2" fontId="3" fillId="0" borderId="6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center" wrapText="1"/>
    </xf>
    <xf numFmtId="2" fontId="3" fillId="0" borderId="5" xfId="0" applyNumberFormat="1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right" wrapText="1"/>
    </xf>
    <xf numFmtId="2" fontId="2" fillId="0" borderId="6" xfId="0" applyNumberFormat="1" applyFont="1" applyFill="1" applyBorder="1" applyAlignment="1">
      <alignment horizontal="center" wrapText="1"/>
    </xf>
    <xf numFmtId="1" fontId="3" fillId="0" borderId="6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horizontal="right" wrapText="1"/>
    </xf>
    <xf numFmtId="0" fontId="2" fillId="0" borderId="8" xfId="0" applyNumberFormat="1" applyFont="1" applyFill="1" applyBorder="1" applyAlignment="1">
      <alignment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center" wrapText="1"/>
    </xf>
    <xf numFmtId="2" fontId="6" fillId="0" borderId="12" xfId="0" applyNumberFormat="1" applyFont="1" applyFill="1" applyBorder="1" applyAlignment="1">
      <alignment horizontal="center" wrapText="1"/>
    </xf>
    <xf numFmtId="2" fontId="6" fillId="0" borderId="9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 wrapText="1"/>
    </xf>
    <xf numFmtId="0" fontId="2" fillId="0" borderId="12" xfId="0" applyFont="1" applyFill="1" applyBorder="1"/>
    <xf numFmtId="2" fontId="6" fillId="0" borderId="9" xfId="0" applyNumberFormat="1" applyFont="1" applyFill="1" applyBorder="1" applyAlignment="1">
      <alignment horizontal="center"/>
    </xf>
    <xf numFmtId="2" fontId="6" fillId="0" borderId="12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horizont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left" wrapText="1"/>
    </xf>
    <xf numFmtId="0" fontId="3" fillId="0" borderId="13" xfId="0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 wrapText="1"/>
    </xf>
    <xf numFmtId="0" fontId="3" fillId="0" borderId="3" xfId="0" applyNumberFormat="1" applyFont="1" applyFill="1" applyBorder="1" applyAlignment="1">
      <alignment wrapText="1"/>
    </xf>
    <xf numFmtId="0" fontId="6" fillId="0" borderId="9" xfId="0" applyFont="1" applyFill="1" applyBorder="1" applyAlignment="1">
      <alignment horizontal="center" wrapText="1"/>
    </xf>
    <xf numFmtId="0" fontId="3" fillId="0" borderId="12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wrapText="1"/>
    </xf>
    <xf numFmtId="0" fontId="3" fillId="0" borderId="6" xfId="0" applyFont="1" applyFill="1" applyBorder="1"/>
    <xf numFmtId="0" fontId="6" fillId="0" borderId="9" xfId="0" applyNumberFormat="1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wrapText="1"/>
    </xf>
    <xf numFmtId="49" fontId="3" fillId="0" borderId="3" xfId="0" applyNumberFormat="1" applyFont="1" applyFill="1" applyBorder="1" applyAlignment="1">
      <alignment horizontal="center" wrapText="1"/>
    </xf>
    <xf numFmtId="0" fontId="3" fillId="0" borderId="3" xfId="0" applyNumberFormat="1" applyFont="1" applyFill="1" applyBorder="1" applyAlignment="1">
      <alignment horizontal="right" wrapText="1"/>
    </xf>
    <xf numFmtId="0" fontId="6" fillId="0" borderId="6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3" fontId="3" fillId="0" borderId="6" xfId="0" applyNumberFormat="1" applyFont="1" applyFill="1" applyBorder="1" applyAlignment="1">
      <alignment horizontal="center" wrapText="1"/>
    </xf>
    <xf numFmtId="0" fontId="7" fillId="0" borderId="0" xfId="0" applyFont="1" applyFill="1"/>
    <xf numFmtId="0" fontId="6" fillId="0" borderId="12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2" fontId="3" fillId="0" borderId="2" xfId="0" applyNumberFormat="1" applyFont="1" applyFill="1" applyBorder="1" applyAlignment="1">
      <alignment horizontal="right" wrapText="1"/>
    </xf>
    <xf numFmtId="164" fontId="3" fillId="0" borderId="5" xfId="0" applyNumberFormat="1" applyFont="1" applyFill="1" applyBorder="1" applyAlignment="1">
      <alignment horizontal="center" wrapText="1"/>
    </xf>
    <xf numFmtId="0" fontId="6" fillId="0" borderId="0" xfId="0" applyFont="1" applyFill="1"/>
    <xf numFmtId="0" fontId="3" fillId="0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wrapText="1"/>
    </xf>
    <xf numFmtId="0" fontId="3" fillId="0" borderId="0" xfId="0" applyNumberFormat="1" applyFont="1" applyFill="1" applyAlignment="1">
      <alignment wrapText="1"/>
    </xf>
    <xf numFmtId="2" fontId="2" fillId="0" borderId="0" xfId="0" applyNumberFormat="1" applyFont="1" applyFill="1" applyAlignment="1">
      <alignment horizont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6" fillId="0" borderId="13" xfId="0" applyNumberFormat="1" applyFont="1" applyFill="1" applyBorder="1" applyAlignment="1">
      <alignment horizontal="center" wrapText="1"/>
    </xf>
    <xf numFmtId="2" fontId="6" fillId="0" borderId="13" xfId="0" applyNumberFormat="1" applyFont="1" applyFill="1" applyBorder="1" applyAlignment="1">
      <alignment horizontal="center" wrapText="1"/>
    </xf>
    <xf numFmtId="0" fontId="3" fillId="0" borderId="0" xfId="0" applyNumberFormat="1" applyFont="1" applyFill="1" applyAlignment="1">
      <alignment horizontal="right" wrapText="1"/>
    </xf>
    <xf numFmtId="2" fontId="2" fillId="0" borderId="0" xfId="0" applyNumberFormat="1" applyFont="1" applyFill="1" applyAlignment="1">
      <alignment horizontal="right" wrapText="1"/>
    </xf>
    <xf numFmtId="2" fontId="3" fillId="0" borderId="0" xfId="0" applyNumberFormat="1" applyFont="1" applyFill="1" applyAlignment="1">
      <alignment horizontal="right" wrapText="1"/>
    </xf>
    <xf numFmtId="164" fontId="3" fillId="0" borderId="0" xfId="0" applyNumberFormat="1" applyFont="1" applyFill="1" applyAlignment="1">
      <alignment horizontal="center" wrapText="1"/>
    </xf>
    <xf numFmtId="164" fontId="2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2" fillId="0" borderId="0" xfId="0" applyNumberFormat="1" applyFont="1" applyFill="1" applyAlignment="1">
      <alignment horizontal="left" wrapText="1"/>
    </xf>
    <xf numFmtId="2" fontId="2" fillId="0" borderId="0" xfId="0" applyNumberFormat="1" applyFont="1" applyFill="1" applyAlignment="1">
      <alignment horizontal="left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Border="1" applyAlignment="1"/>
    <xf numFmtId="164" fontId="9" fillId="0" borderId="0" xfId="0" applyNumberFormat="1" applyFont="1" applyFill="1" applyBorder="1" applyAlignment="1"/>
    <xf numFmtId="0" fontId="11" fillId="0" borderId="0" xfId="0" applyFont="1" applyFill="1" applyBorder="1" applyAlignment="1"/>
    <xf numFmtId="0" fontId="11" fillId="0" borderId="0" xfId="0" applyFont="1" applyFill="1" applyAlignment="1"/>
    <xf numFmtId="2" fontId="11" fillId="0" borderId="0" xfId="0" applyNumberFormat="1" applyFont="1" applyFill="1" applyAlignment="1">
      <alignment horizontal="center"/>
    </xf>
    <xf numFmtId="0" fontId="11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wrapText="1"/>
    </xf>
    <xf numFmtId="0" fontId="11" fillId="0" borderId="8" xfId="0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9" fillId="0" borderId="0" xfId="0" applyNumberFormat="1" applyFont="1" applyFill="1" applyAlignment="1">
      <alignment wrapText="1"/>
    </xf>
    <xf numFmtId="0" fontId="9" fillId="0" borderId="2" xfId="0" applyFont="1" applyFill="1" applyBorder="1" applyAlignment="1">
      <alignment wrapText="1"/>
    </xf>
    <xf numFmtId="0" fontId="9" fillId="0" borderId="3" xfId="0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9" fillId="0" borderId="6" xfId="0" applyFont="1" applyFill="1" applyBorder="1" applyAlignment="1">
      <alignment horizontal="center" wrapText="1"/>
    </xf>
    <xf numFmtId="0" fontId="9" fillId="0" borderId="13" xfId="0" applyFont="1" applyFill="1" applyBorder="1" applyAlignment="1">
      <alignment horizontal="center" wrapText="1"/>
    </xf>
    <xf numFmtId="2" fontId="9" fillId="0" borderId="7" xfId="0" applyNumberFormat="1" applyFont="1" applyFill="1" applyBorder="1" applyAlignment="1">
      <alignment horizontal="center" wrapText="1"/>
    </xf>
    <xf numFmtId="2" fontId="9" fillId="0" borderId="8" xfId="0" applyNumberFormat="1" applyFont="1" applyFill="1" applyBorder="1" applyAlignment="1">
      <alignment horizontal="center" wrapText="1"/>
    </xf>
    <xf numFmtId="0" fontId="9" fillId="0" borderId="8" xfId="0" applyFont="1" applyFill="1" applyBorder="1" applyAlignment="1">
      <alignment wrapText="1"/>
    </xf>
    <xf numFmtId="2" fontId="9" fillId="0" borderId="9" xfId="0" applyNumberFormat="1" applyFont="1" applyFill="1" applyBorder="1" applyAlignment="1">
      <alignment horizontal="center" wrapText="1"/>
    </xf>
    <xf numFmtId="2" fontId="9" fillId="0" borderId="12" xfId="0" applyNumberFormat="1" applyFont="1" applyFill="1" applyBorder="1" applyAlignment="1">
      <alignment horizontal="center" wrapText="1"/>
    </xf>
    <xf numFmtId="2" fontId="9" fillId="0" borderId="10" xfId="0" applyNumberFormat="1" applyFont="1" applyFill="1" applyBorder="1" applyAlignment="1">
      <alignment horizontal="center" wrapText="1"/>
    </xf>
    <xf numFmtId="0" fontId="11" fillId="0" borderId="2" xfId="0" applyFont="1" applyFill="1" applyBorder="1" applyAlignment="1">
      <alignment wrapText="1"/>
    </xf>
    <xf numFmtId="0" fontId="9" fillId="0" borderId="3" xfId="0" applyFont="1" applyFill="1" applyBorder="1" applyAlignment="1">
      <alignment wrapText="1"/>
    </xf>
    <xf numFmtId="2" fontId="9" fillId="0" borderId="5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wrapText="1"/>
    </xf>
    <xf numFmtId="2" fontId="9" fillId="0" borderId="0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>
      <alignment wrapText="1"/>
    </xf>
    <xf numFmtId="0" fontId="9" fillId="0" borderId="5" xfId="0" applyNumberFormat="1" applyFont="1" applyFill="1" applyBorder="1" applyAlignment="1">
      <alignment horizontal="center" wrapText="1"/>
    </xf>
    <xf numFmtId="0" fontId="9" fillId="0" borderId="6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 wrapText="1"/>
    </xf>
    <xf numFmtId="49" fontId="9" fillId="0" borderId="6" xfId="0" applyNumberFormat="1" applyFont="1" applyFill="1" applyBorder="1" applyAlignment="1">
      <alignment horizontal="center" wrapText="1"/>
    </xf>
    <xf numFmtId="0" fontId="9" fillId="0" borderId="13" xfId="0" applyNumberFormat="1" applyFont="1" applyFill="1" applyBorder="1" applyAlignment="1">
      <alignment horizontal="center" wrapText="1"/>
    </xf>
    <xf numFmtId="0" fontId="9" fillId="0" borderId="12" xfId="0" applyFont="1" applyFill="1" applyBorder="1" applyAlignment="1">
      <alignment wrapText="1"/>
    </xf>
    <xf numFmtId="0" fontId="11" fillId="0" borderId="9" xfId="0" applyFont="1" applyFill="1" applyBorder="1" applyAlignment="1">
      <alignment horizontal="center" wrapText="1"/>
    </xf>
    <xf numFmtId="2" fontId="11" fillId="0" borderId="9" xfId="0" applyNumberFormat="1" applyFont="1" applyFill="1" applyBorder="1" applyAlignment="1">
      <alignment horizontal="center" wrapText="1"/>
    </xf>
    <xf numFmtId="0" fontId="9" fillId="0" borderId="9" xfId="0" applyFont="1" applyFill="1" applyBorder="1" applyAlignment="1">
      <alignment wrapText="1"/>
    </xf>
    <xf numFmtId="0" fontId="11" fillId="0" borderId="9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horizontal="center" wrapText="1"/>
    </xf>
    <xf numFmtId="0" fontId="11" fillId="0" borderId="3" xfId="0" applyFont="1" applyFill="1" applyBorder="1" applyAlignment="1">
      <alignment wrapText="1"/>
    </xf>
    <xf numFmtId="49" fontId="9" fillId="0" borderId="0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2" fontId="9" fillId="0" borderId="13" xfId="0" applyNumberFormat="1" applyFont="1" applyFill="1" applyBorder="1" applyAlignment="1">
      <alignment horizontal="center" wrapText="1"/>
    </xf>
    <xf numFmtId="0" fontId="9" fillId="0" borderId="13" xfId="0" applyFont="1" applyFill="1" applyBorder="1" applyAlignment="1">
      <alignment wrapText="1"/>
    </xf>
    <xf numFmtId="2" fontId="11" fillId="0" borderId="12" xfId="0" applyNumberFormat="1" applyFont="1" applyFill="1" applyBorder="1" applyAlignment="1">
      <alignment horizontal="center" wrapText="1"/>
    </xf>
    <xf numFmtId="0" fontId="12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9" fillId="0" borderId="6" xfId="0" applyNumberFormat="1" applyFont="1" applyFill="1" applyBorder="1" applyAlignment="1">
      <alignment horizontal="center"/>
    </xf>
    <xf numFmtId="0" fontId="9" fillId="0" borderId="6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center"/>
    </xf>
    <xf numFmtId="0" fontId="9" fillId="0" borderId="5" xfId="0" applyFont="1" applyFill="1" applyBorder="1"/>
    <xf numFmtId="0" fontId="9" fillId="0" borderId="0" xfId="0" applyFont="1" applyFill="1" applyBorder="1"/>
    <xf numFmtId="0" fontId="9" fillId="0" borderId="12" xfId="0" applyFont="1" applyFill="1" applyBorder="1"/>
    <xf numFmtId="2" fontId="11" fillId="0" borderId="9" xfId="0" applyNumberFormat="1" applyFont="1" applyFill="1" applyBorder="1" applyAlignment="1">
      <alignment horizontal="center"/>
    </xf>
    <xf numFmtId="2" fontId="11" fillId="0" borderId="10" xfId="0" applyNumberFormat="1" applyFont="1" applyFill="1" applyBorder="1" applyAlignment="1">
      <alignment horizontal="center"/>
    </xf>
    <xf numFmtId="0" fontId="11" fillId="0" borderId="12" xfId="0" applyFont="1" applyFill="1" applyBorder="1" applyAlignment="1">
      <alignment wrapText="1"/>
    </xf>
    <xf numFmtId="2" fontId="11" fillId="0" borderId="9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wrapText="1"/>
    </xf>
    <xf numFmtId="0" fontId="8" fillId="0" borderId="25" xfId="1" applyFont="1" applyFill="1" applyBorder="1" applyAlignment="1">
      <alignment horizontal="center" vertical="center"/>
    </xf>
    <xf numFmtId="2" fontId="11" fillId="0" borderId="10" xfId="0" applyNumberFormat="1" applyFont="1" applyFill="1" applyBorder="1" applyAlignment="1">
      <alignment horizontal="center" wrapText="1"/>
    </xf>
    <xf numFmtId="2" fontId="9" fillId="0" borderId="11" xfId="0" applyNumberFormat="1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horizontal="center"/>
    </xf>
    <xf numFmtId="0" fontId="11" fillId="0" borderId="9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wrapText="1"/>
    </xf>
    <xf numFmtId="1" fontId="11" fillId="0" borderId="9" xfId="0" applyNumberFormat="1" applyFont="1" applyFill="1" applyBorder="1" applyAlignment="1">
      <alignment horizontal="center" wrapText="1"/>
    </xf>
    <xf numFmtId="0" fontId="9" fillId="0" borderId="11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left" vertical="center" wrapText="1"/>
    </xf>
    <xf numFmtId="2" fontId="9" fillId="0" borderId="5" xfId="0" applyNumberFormat="1" applyFont="1" applyFill="1" applyBorder="1" applyAlignment="1">
      <alignment horizontal="center" vertical="center" wrapText="1"/>
    </xf>
    <xf numFmtId="2" fontId="9" fillId="0" borderId="6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/>
    </xf>
    <xf numFmtId="0" fontId="11" fillId="0" borderId="9" xfId="0" applyNumberFormat="1" applyFont="1" applyFill="1" applyBorder="1" applyAlignment="1">
      <alignment horizontal="center"/>
    </xf>
    <xf numFmtId="2" fontId="11" fillId="0" borderId="0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8" fillId="0" borderId="6" xfId="0" applyNumberFormat="1" applyFont="1" applyFill="1" applyBorder="1" applyAlignment="1">
      <alignment horizontal="center" wrapText="1"/>
    </xf>
    <xf numFmtId="49" fontId="8" fillId="0" borderId="0" xfId="0" applyNumberFormat="1" applyFont="1" applyFill="1" applyBorder="1" applyAlignment="1">
      <alignment horizontal="center" wrapText="1"/>
    </xf>
    <xf numFmtId="49" fontId="8" fillId="0" borderId="6" xfId="0" applyNumberFormat="1" applyFont="1" applyFill="1" applyBorder="1" applyAlignment="1">
      <alignment horizontal="center" wrapText="1"/>
    </xf>
    <xf numFmtId="2" fontId="8" fillId="0" borderId="0" xfId="0" applyNumberFormat="1" applyFont="1" applyFill="1" applyBorder="1" applyAlignment="1">
      <alignment horizontal="center" wrapText="1"/>
    </xf>
    <xf numFmtId="2" fontId="8" fillId="0" borderId="6" xfId="0" applyNumberFormat="1" applyFont="1" applyFill="1" applyBorder="1" applyAlignment="1">
      <alignment horizontal="center" wrapText="1"/>
    </xf>
    <xf numFmtId="0" fontId="8" fillId="0" borderId="6" xfId="0" applyFont="1" applyFill="1" applyBorder="1" applyAlignment="1">
      <alignment wrapText="1"/>
    </xf>
    <xf numFmtId="2" fontId="12" fillId="0" borderId="0" xfId="0" applyNumberFormat="1" applyFont="1" applyFill="1" applyBorder="1" applyAlignment="1">
      <alignment horizontal="center" wrapText="1"/>
    </xf>
    <xf numFmtId="2" fontId="12" fillId="0" borderId="6" xfId="0" applyNumberFormat="1" applyFont="1" applyFill="1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wrapText="1"/>
    </xf>
    <xf numFmtId="2" fontId="11" fillId="0" borderId="12" xfId="0" applyNumberFormat="1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2" fontId="11" fillId="0" borderId="2" xfId="0" applyNumberFormat="1" applyFont="1" applyFill="1" applyBorder="1" applyAlignment="1">
      <alignment horizontal="center" wrapText="1"/>
    </xf>
    <xf numFmtId="2" fontId="11" fillId="0" borderId="3" xfId="0" applyNumberFormat="1" applyFont="1" applyFill="1" applyBorder="1" applyAlignment="1">
      <alignment horizontal="center" wrapText="1"/>
    </xf>
    <xf numFmtId="0" fontId="9" fillId="0" borderId="8" xfId="0" applyNumberFormat="1" applyFont="1" applyFill="1" applyBorder="1" applyAlignment="1">
      <alignment horizontal="center" wrapText="1"/>
    </xf>
    <xf numFmtId="2" fontId="9" fillId="0" borderId="0" xfId="0" applyNumberFormat="1" applyFont="1" applyFill="1" applyAlignment="1">
      <alignment horizontal="center" wrapText="1"/>
    </xf>
    <xf numFmtId="0" fontId="12" fillId="0" borderId="9" xfId="0" applyNumberFormat="1" applyFont="1" applyFill="1" applyBorder="1" applyAlignment="1">
      <alignment horizontal="center" wrapText="1"/>
    </xf>
    <xf numFmtId="2" fontId="12" fillId="0" borderId="12" xfId="0" applyNumberFormat="1" applyFont="1" applyFill="1" applyBorder="1" applyAlignment="1">
      <alignment horizontal="center" wrapText="1"/>
    </xf>
    <xf numFmtId="2" fontId="12" fillId="0" borderId="9" xfId="0" applyNumberFormat="1" applyFont="1" applyFill="1" applyBorder="1" applyAlignment="1">
      <alignment horizontal="center" wrapText="1"/>
    </xf>
    <xf numFmtId="0" fontId="12" fillId="0" borderId="9" xfId="0" applyFont="1" applyFill="1" applyBorder="1" applyAlignment="1">
      <alignment wrapText="1"/>
    </xf>
    <xf numFmtId="0" fontId="11" fillId="0" borderId="13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0" fontId="12" fillId="0" borderId="6" xfId="0" applyNumberFormat="1" applyFont="1" applyFill="1" applyBorder="1" applyAlignment="1">
      <alignment horizontal="center"/>
    </xf>
    <xf numFmtId="2" fontId="12" fillId="0" borderId="3" xfId="0" applyNumberFormat="1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center"/>
    </xf>
    <xf numFmtId="0" fontId="11" fillId="0" borderId="12" xfId="0" applyFont="1" applyFill="1" applyBorder="1"/>
    <xf numFmtId="0" fontId="11" fillId="0" borderId="0" xfId="0" applyFont="1" applyFill="1" applyBorder="1"/>
    <xf numFmtId="0" fontId="11" fillId="0" borderId="2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/>
    </xf>
    <xf numFmtId="0" fontId="11" fillId="0" borderId="6" xfId="0" applyFont="1" applyFill="1" applyBorder="1" applyAlignment="1">
      <alignment wrapText="1"/>
    </xf>
    <xf numFmtId="0" fontId="10" fillId="0" borderId="0" xfId="0" applyFont="1" applyFill="1"/>
    <xf numFmtId="2" fontId="11" fillId="0" borderId="16" xfId="0" applyNumberFormat="1" applyFont="1" applyFill="1" applyBorder="1" applyAlignment="1">
      <alignment horizontal="center" wrapText="1"/>
    </xf>
    <xf numFmtId="0" fontId="9" fillId="0" borderId="20" xfId="0" applyFont="1" applyFill="1" applyBorder="1" applyAlignment="1">
      <alignment wrapText="1"/>
    </xf>
    <xf numFmtId="49" fontId="12" fillId="0" borderId="0" xfId="0" applyNumberFormat="1" applyFont="1" applyFill="1" applyBorder="1" applyAlignment="1">
      <alignment horizontal="center" wrapText="1"/>
    </xf>
    <xf numFmtId="1" fontId="9" fillId="0" borderId="6" xfId="0" applyNumberFormat="1" applyFont="1" applyFill="1" applyBorder="1" applyAlignment="1">
      <alignment horizontal="center" wrapText="1"/>
    </xf>
    <xf numFmtId="0" fontId="8" fillId="0" borderId="25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wrapText="1"/>
    </xf>
    <xf numFmtId="0" fontId="8" fillId="0" borderId="6" xfId="0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horizontal="center"/>
    </xf>
    <xf numFmtId="2" fontId="11" fillId="0" borderId="0" xfId="0" applyNumberFormat="1" applyFont="1" applyFill="1" applyAlignment="1">
      <alignment horizontal="center" wrapText="1"/>
    </xf>
    <xf numFmtId="2" fontId="9" fillId="0" borderId="16" xfId="0" applyNumberFormat="1" applyFont="1" applyFill="1" applyBorder="1" applyAlignment="1">
      <alignment horizontal="center" wrapText="1"/>
    </xf>
    <xf numFmtId="0" fontId="8" fillId="0" borderId="5" xfId="0" applyFont="1" applyFill="1" applyBorder="1" applyAlignment="1">
      <alignment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11" fillId="0" borderId="0" xfId="0" applyFont="1" applyFill="1" applyAlignment="1">
      <alignment horizontal="left" wrapText="1"/>
    </xf>
    <xf numFmtId="164" fontId="9" fillId="0" borderId="0" xfId="0" applyNumberFormat="1" applyFont="1" applyFill="1" applyAlignment="1">
      <alignment wrapText="1"/>
    </xf>
    <xf numFmtId="164" fontId="11" fillId="0" borderId="0" xfId="0" applyNumberFormat="1" applyFont="1" applyFill="1" applyAlignment="1">
      <alignment wrapText="1"/>
    </xf>
    <xf numFmtId="0" fontId="11" fillId="0" borderId="6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center" vertical="center" wrapText="1"/>
    </xf>
    <xf numFmtId="2" fontId="9" fillId="0" borderId="6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 applyAlignment="1">
      <alignment horizontal="center" wrapText="1"/>
    </xf>
    <xf numFmtId="2" fontId="4" fillId="0" borderId="9" xfId="0" applyNumberFormat="1" applyFont="1" applyFill="1" applyBorder="1" applyAlignment="1">
      <alignment horizontal="center" wrapText="1"/>
    </xf>
    <xf numFmtId="2" fontId="4" fillId="0" borderId="9" xfId="0" applyNumberFormat="1" applyFont="1" applyFill="1" applyBorder="1" applyAlignment="1">
      <alignment wrapText="1"/>
    </xf>
    <xf numFmtId="0" fontId="6" fillId="0" borderId="10" xfId="0" applyNumberFormat="1" applyFont="1" applyFill="1" applyBorder="1" applyAlignment="1">
      <alignment horizontal="center" wrapText="1"/>
    </xf>
    <xf numFmtId="2" fontId="6" fillId="0" borderId="20" xfId="0" applyNumberFormat="1" applyFont="1" applyFill="1" applyBorder="1" applyAlignment="1">
      <alignment horizontal="center" wrapText="1"/>
    </xf>
    <xf numFmtId="0" fontId="12" fillId="0" borderId="12" xfId="0" applyFont="1" applyFill="1" applyBorder="1" applyAlignment="1">
      <alignment wrapText="1"/>
    </xf>
    <xf numFmtId="0" fontId="12" fillId="0" borderId="9" xfId="0" applyNumberFormat="1" applyFont="1" applyFill="1" applyBorder="1" applyAlignment="1">
      <alignment horizontal="center"/>
    </xf>
    <xf numFmtId="0" fontId="3" fillId="0" borderId="0" xfId="0" applyNumberFormat="1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/>
    </xf>
    <xf numFmtId="164" fontId="3" fillId="0" borderId="11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wrapText="1"/>
    </xf>
    <xf numFmtId="0" fontId="3" fillId="0" borderId="11" xfId="0" applyNumberFormat="1" applyFont="1" applyFill="1" applyBorder="1" applyAlignment="1">
      <alignment horizontal="center" wrapText="1"/>
    </xf>
    <xf numFmtId="0" fontId="3" fillId="0" borderId="11" xfId="0" applyFont="1" applyFill="1" applyBorder="1" applyAlignment="1">
      <alignment wrapText="1"/>
    </xf>
    <xf numFmtId="0" fontId="3" fillId="0" borderId="14" xfId="0" applyFont="1" applyFill="1" applyBorder="1" applyAlignment="1">
      <alignment wrapText="1"/>
    </xf>
    <xf numFmtId="0" fontId="16" fillId="0" borderId="0" xfId="0" applyFont="1" applyFill="1" applyBorder="1" applyAlignment="1">
      <alignment wrapText="1"/>
    </xf>
    <xf numFmtId="2" fontId="15" fillId="0" borderId="0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wrapText="1"/>
    </xf>
    <xf numFmtId="0" fontId="3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/>
    </xf>
    <xf numFmtId="0" fontId="16" fillId="0" borderId="6" xfId="0" applyNumberFormat="1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2" fontId="16" fillId="0" borderId="6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left" wrapText="1"/>
    </xf>
    <xf numFmtId="49" fontId="3" fillId="0" borderId="0" xfId="0" applyNumberFormat="1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wrapText="1"/>
    </xf>
    <xf numFmtId="0" fontId="16" fillId="0" borderId="6" xfId="0" applyFont="1" applyFill="1" applyBorder="1"/>
    <xf numFmtId="0" fontId="16" fillId="0" borderId="0" xfId="0" applyNumberFormat="1" applyFont="1" applyFill="1" applyBorder="1" applyAlignment="1">
      <alignment horizontal="center" wrapText="1"/>
    </xf>
    <xf numFmtId="0" fontId="15" fillId="0" borderId="2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wrapText="1"/>
    </xf>
    <xf numFmtId="0" fontId="15" fillId="0" borderId="6" xfId="0" applyFont="1" applyFill="1" applyBorder="1" applyAlignment="1">
      <alignment wrapText="1"/>
    </xf>
    <xf numFmtId="0" fontId="16" fillId="0" borderId="0" xfId="0" applyFont="1" applyFill="1" applyBorder="1" applyAlignment="1">
      <alignment vertical="center" wrapText="1"/>
    </xf>
    <xf numFmtId="2" fontId="16" fillId="0" borderId="6" xfId="0" applyNumberFormat="1" applyFont="1" applyFill="1" applyBorder="1" applyAlignment="1">
      <alignment wrapText="1"/>
    </xf>
    <xf numFmtId="0" fontId="16" fillId="0" borderId="6" xfId="0" applyNumberFormat="1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6" fillId="0" borderId="0" xfId="0" applyFont="1" applyFill="1" applyAlignment="1">
      <alignment wrapText="1"/>
    </xf>
    <xf numFmtId="2" fontId="16" fillId="0" borderId="0" xfId="0" applyNumberFormat="1" applyFont="1" applyFill="1" applyAlignment="1">
      <alignment horizontal="center" wrapText="1"/>
    </xf>
    <xf numFmtId="2" fontId="16" fillId="0" borderId="0" xfId="0" applyNumberFormat="1" applyFont="1" applyFill="1" applyAlignment="1">
      <alignment wrapText="1"/>
    </xf>
    <xf numFmtId="2" fontId="9" fillId="0" borderId="6" xfId="0" applyNumberFormat="1" applyFont="1" applyFill="1" applyBorder="1" applyAlignment="1">
      <alignment horizontal="left" wrapText="1"/>
    </xf>
    <xf numFmtId="0" fontId="9" fillId="0" borderId="13" xfId="0" applyFont="1" applyFill="1" applyBorder="1" applyAlignment="1">
      <alignment horizontal="left" wrapText="1"/>
    </xf>
    <xf numFmtId="0" fontId="12" fillId="0" borderId="9" xfId="0" applyNumberFormat="1" applyFont="1" applyFill="1" applyBorder="1" applyAlignment="1">
      <alignment horizontal="center" vertical="center"/>
    </xf>
    <xf numFmtId="0" fontId="12" fillId="0" borderId="12" xfId="0" applyNumberFormat="1" applyFont="1" applyFill="1" applyBorder="1" applyAlignment="1">
      <alignment horizontal="center" vertical="center"/>
    </xf>
    <xf numFmtId="0" fontId="12" fillId="0" borderId="10" xfId="0" applyNumberFormat="1" applyFont="1" applyFill="1" applyBorder="1" applyAlignment="1">
      <alignment horizontal="center" vertical="center"/>
    </xf>
    <xf numFmtId="2" fontId="12" fillId="0" borderId="9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wrapText="1"/>
    </xf>
    <xf numFmtId="0" fontId="4" fillId="0" borderId="12" xfId="0" applyFont="1" applyFill="1" applyBorder="1" applyAlignment="1">
      <alignment wrapText="1"/>
    </xf>
    <xf numFmtId="2" fontId="4" fillId="0" borderId="10" xfId="0" applyNumberFormat="1" applyFont="1" applyFill="1" applyBorder="1" applyAlignment="1">
      <alignment horizontal="center" wrapText="1"/>
    </xf>
    <xf numFmtId="0" fontId="4" fillId="0" borderId="9" xfId="0" applyFont="1" applyFill="1" applyBorder="1" applyAlignment="1">
      <alignment wrapText="1"/>
    </xf>
    <xf numFmtId="2" fontId="4" fillId="0" borderId="16" xfId="0" applyNumberFormat="1" applyFont="1" applyFill="1" applyBorder="1" applyAlignment="1">
      <alignment horizontal="center" wrapText="1"/>
    </xf>
    <xf numFmtId="2" fontId="6" fillId="0" borderId="10" xfId="0" applyNumberFormat="1" applyFont="1" applyFill="1" applyBorder="1" applyAlignment="1">
      <alignment horizontal="center" wrapText="1"/>
    </xf>
    <xf numFmtId="0" fontId="4" fillId="0" borderId="9" xfId="0" applyNumberFormat="1" applyFont="1" applyFill="1" applyBorder="1" applyAlignment="1">
      <alignment horizont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2" fontId="16" fillId="0" borderId="5" xfId="0" applyNumberFormat="1" applyFont="1" applyFill="1" applyBorder="1" applyAlignment="1">
      <alignment horizontal="center" wrapText="1"/>
    </xf>
    <xf numFmtId="49" fontId="16" fillId="0" borderId="5" xfId="0" applyNumberFormat="1" applyFont="1" applyFill="1" applyBorder="1" applyAlignment="1">
      <alignment horizontal="center" wrapText="1"/>
    </xf>
    <xf numFmtId="49" fontId="16" fillId="0" borderId="6" xfId="0" applyNumberFormat="1" applyFont="1" applyFill="1" applyBorder="1" applyAlignment="1">
      <alignment horizontal="center" wrapText="1"/>
    </xf>
    <xf numFmtId="164" fontId="16" fillId="0" borderId="0" xfId="0" applyNumberFormat="1" applyFont="1" applyFill="1" applyBorder="1" applyAlignment="1">
      <alignment horizontal="center" wrapText="1"/>
    </xf>
    <xf numFmtId="164" fontId="16" fillId="0" borderId="6" xfId="0" applyNumberFormat="1" applyFont="1" applyFill="1" applyBorder="1" applyAlignment="1">
      <alignment horizontal="center" wrapText="1"/>
    </xf>
    <xf numFmtId="164" fontId="16" fillId="0" borderId="11" xfId="0" applyNumberFormat="1" applyFont="1" applyFill="1" applyBorder="1" applyAlignment="1">
      <alignment horizontal="center" wrapText="1"/>
    </xf>
    <xf numFmtId="2" fontId="16" fillId="0" borderId="11" xfId="0" applyNumberFormat="1" applyFont="1" applyFill="1" applyBorder="1" applyAlignment="1">
      <alignment horizontal="center" wrapText="1"/>
    </xf>
    <xf numFmtId="0" fontId="4" fillId="0" borderId="9" xfId="0" applyNumberFormat="1" applyFont="1" applyFill="1" applyBorder="1" applyAlignment="1">
      <alignment horizontal="center"/>
    </xf>
    <xf numFmtId="0" fontId="4" fillId="0" borderId="12" xfId="0" applyNumberFormat="1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/>
    </xf>
    <xf numFmtId="0" fontId="6" fillId="0" borderId="2" xfId="0" applyFont="1" applyFill="1" applyBorder="1"/>
    <xf numFmtId="0" fontId="6" fillId="0" borderId="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6" fillId="0" borderId="9" xfId="0" applyNumberFormat="1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0" fontId="4" fillId="0" borderId="8" xfId="0" applyFont="1" applyFill="1" applyBorder="1" applyAlignment="1">
      <alignment wrapText="1"/>
    </xf>
    <xf numFmtId="2" fontId="4" fillId="0" borderId="8" xfId="0" applyNumberFormat="1" applyFont="1" applyFill="1" applyBorder="1" applyAlignment="1">
      <alignment horizontal="center" wrapText="1"/>
    </xf>
    <xf numFmtId="2" fontId="4" fillId="0" borderId="13" xfId="0" applyNumberFormat="1" applyFont="1" applyFill="1" applyBorder="1" applyAlignment="1">
      <alignment horizontal="center" wrapText="1"/>
    </xf>
    <xf numFmtId="0" fontId="4" fillId="0" borderId="12" xfId="0" applyFont="1" applyFill="1" applyBorder="1"/>
    <xf numFmtId="0" fontId="4" fillId="0" borderId="10" xfId="0" applyNumberFormat="1" applyFont="1" applyFill="1" applyBorder="1" applyAlignment="1">
      <alignment horizontal="center"/>
    </xf>
    <xf numFmtId="0" fontId="6" fillId="0" borderId="23" xfId="0" applyNumberFormat="1" applyFont="1" applyFill="1" applyBorder="1" applyAlignment="1">
      <alignment horizontal="center" wrapText="1"/>
    </xf>
    <xf numFmtId="0" fontId="4" fillId="0" borderId="9" xfId="0" applyNumberFormat="1" applyFont="1" applyFill="1" applyBorder="1"/>
    <xf numFmtId="164" fontId="4" fillId="0" borderId="12" xfId="0" applyNumberFormat="1" applyFont="1" applyFill="1" applyBorder="1" applyAlignment="1">
      <alignment horizontal="center" wrapText="1"/>
    </xf>
    <xf numFmtId="164" fontId="4" fillId="0" borderId="9" xfId="0" applyNumberFormat="1" applyFont="1" applyFill="1" applyBorder="1" applyAlignment="1">
      <alignment horizont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wrapText="1"/>
    </xf>
    <xf numFmtId="0" fontId="18" fillId="0" borderId="0" xfId="0" applyFont="1" applyFill="1"/>
    <xf numFmtId="0" fontId="4" fillId="0" borderId="3" xfId="0" applyFont="1" applyFill="1" applyBorder="1" applyAlignment="1">
      <alignment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4" fillId="0" borderId="9" xfId="0" applyNumberFormat="1" applyFont="1" applyFill="1" applyBorder="1" applyAlignment="1">
      <alignment horizontal="center" vertical="center" wrapText="1"/>
    </xf>
    <xf numFmtId="2" fontId="9" fillId="0" borderId="14" xfId="0" applyNumberFormat="1" applyFont="1" applyFill="1" applyBorder="1" applyAlignment="1">
      <alignment horizontal="center" wrapText="1"/>
    </xf>
    <xf numFmtId="2" fontId="9" fillId="0" borderId="11" xfId="0" applyNumberFormat="1" applyFont="1" applyFill="1" applyBorder="1" applyAlignment="1">
      <alignment horizontal="center" wrapText="1"/>
    </xf>
    <xf numFmtId="2" fontId="12" fillId="0" borderId="10" xfId="0" applyNumberFormat="1" applyFont="1" applyFill="1" applyBorder="1" applyAlignment="1">
      <alignment horizontal="center" vertical="center"/>
    </xf>
    <xf numFmtId="2" fontId="12" fillId="0" borderId="16" xfId="0" applyNumberFormat="1" applyFont="1" applyFill="1" applyBorder="1" applyAlignment="1">
      <alignment horizontal="center" wrapText="1"/>
    </xf>
    <xf numFmtId="2" fontId="11" fillId="0" borderId="16" xfId="0" applyNumberFormat="1" applyFont="1" applyFill="1" applyBorder="1" applyAlignment="1">
      <alignment horizontal="center"/>
    </xf>
    <xf numFmtId="2" fontId="9" fillId="0" borderId="14" xfId="0" applyNumberFormat="1" applyFont="1" applyFill="1" applyBorder="1" applyAlignment="1">
      <alignment horizontal="center"/>
    </xf>
    <xf numFmtId="2" fontId="11" fillId="0" borderId="13" xfId="0" applyNumberFormat="1" applyFont="1" applyFill="1" applyBorder="1" applyAlignment="1">
      <alignment horizontal="center" wrapText="1"/>
    </xf>
    <xf numFmtId="2" fontId="8" fillId="0" borderId="11" xfId="0" applyNumberFormat="1" applyFont="1" applyFill="1" applyBorder="1" applyAlignment="1">
      <alignment horizontal="center" wrapText="1"/>
    </xf>
    <xf numFmtId="2" fontId="12" fillId="0" borderId="11" xfId="0" applyNumberFormat="1" applyFont="1" applyFill="1" applyBorder="1" applyAlignment="1">
      <alignment horizontal="center" wrapText="1"/>
    </xf>
    <xf numFmtId="2" fontId="11" fillId="0" borderId="6" xfId="0" applyNumberFormat="1" applyFont="1" applyFill="1" applyBorder="1" applyAlignment="1">
      <alignment horizontal="center" wrapText="1"/>
    </xf>
    <xf numFmtId="2" fontId="11" fillId="0" borderId="1" xfId="0" applyNumberFormat="1" applyFont="1" applyFill="1" applyBorder="1" applyAlignment="1">
      <alignment horizontal="center" wrapText="1"/>
    </xf>
    <xf numFmtId="2" fontId="8" fillId="0" borderId="5" xfId="0" applyNumberFormat="1" applyFont="1" applyFill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horizontal="center" wrapText="1"/>
    </xf>
    <xf numFmtId="0" fontId="9" fillId="0" borderId="7" xfId="0" applyNumberFormat="1" applyFont="1" applyFill="1" applyBorder="1" applyAlignment="1">
      <alignment horizontal="center" wrapText="1"/>
    </xf>
    <xf numFmtId="0" fontId="9" fillId="0" borderId="4" xfId="0" applyFont="1" applyFill="1" applyBorder="1" applyAlignment="1">
      <alignment wrapText="1"/>
    </xf>
    <xf numFmtId="0" fontId="9" fillId="0" borderId="11" xfId="0" applyFont="1" applyFill="1" applyBorder="1" applyAlignment="1">
      <alignment wrapText="1"/>
    </xf>
    <xf numFmtId="0" fontId="9" fillId="0" borderId="16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9" fillId="0" borderId="14" xfId="0" applyFont="1" applyFill="1" applyBorder="1" applyAlignment="1">
      <alignment wrapText="1"/>
    </xf>
    <xf numFmtId="0" fontId="9" fillId="0" borderId="11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wrapText="1"/>
    </xf>
    <xf numFmtId="2" fontId="12" fillId="0" borderId="4" xfId="0" applyNumberFormat="1" applyFont="1" applyFill="1" applyBorder="1" applyAlignment="1">
      <alignment horizontal="center" wrapText="1"/>
    </xf>
    <xf numFmtId="2" fontId="12" fillId="0" borderId="9" xfId="0" applyNumberFormat="1" applyFont="1" applyFill="1" applyBorder="1" applyAlignment="1">
      <alignment horizontal="center"/>
    </xf>
    <xf numFmtId="2" fontId="9" fillId="0" borderId="11" xfId="0" applyNumberFormat="1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wrapText="1"/>
    </xf>
    <xf numFmtId="0" fontId="9" fillId="0" borderId="28" xfId="0" applyFont="1" applyFill="1" applyBorder="1" applyAlignment="1">
      <alignment horizontal="center" wrapText="1"/>
    </xf>
    <xf numFmtId="2" fontId="6" fillId="0" borderId="16" xfId="0" applyNumberFormat="1" applyFont="1" applyFill="1" applyBorder="1" applyAlignment="1">
      <alignment horizontal="center" vertical="center" wrapText="1"/>
    </xf>
    <xf numFmtId="2" fontId="4" fillId="0" borderId="16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2" fontId="9" fillId="0" borderId="0" xfId="0" applyNumberFormat="1" applyFont="1" applyFill="1" applyAlignment="1">
      <alignment horizontal="center"/>
    </xf>
    <xf numFmtId="0" fontId="11" fillId="0" borderId="8" xfId="0" applyFont="1" applyFill="1" applyBorder="1" applyAlignment="1">
      <alignment horizontal="center" wrapText="1"/>
    </xf>
    <xf numFmtId="0" fontId="9" fillId="0" borderId="17" xfId="0" applyFont="1" applyFill="1" applyBorder="1" applyAlignment="1">
      <alignment horizontal="center" wrapText="1"/>
    </xf>
    <xf numFmtId="1" fontId="9" fillId="0" borderId="0" xfId="0" applyNumberFormat="1" applyFont="1" applyFill="1" applyAlignment="1">
      <alignment horizontal="center" wrapText="1"/>
    </xf>
    <xf numFmtId="1" fontId="11" fillId="0" borderId="0" xfId="0" applyNumberFormat="1" applyFont="1" applyFill="1" applyAlignment="1">
      <alignment horizontal="center" wrapText="1"/>
    </xf>
    <xf numFmtId="1" fontId="11" fillId="0" borderId="0" xfId="0" applyNumberFormat="1" applyFont="1" applyFill="1" applyBorder="1" applyAlignment="1">
      <alignment horizontal="center" wrapText="1"/>
    </xf>
    <xf numFmtId="0" fontId="4" fillId="0" borderId="13" xfId="0" applyFont="1" applyFill="1" applyBorder="1" applyAlignment="1">
      <alignment wrapText="1"/>
    </xf>
    <xf numFmtId="0" fontId="3" fillId="0" borderId="6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/>
    </xf>
    <xf numFmtId="49" fontId="9" fillId="0" borderId="6" xfId="0" applyNumberFormat="1" applyFont="1" applyFill="1" applyBorder="1" applyAlignment="1">
      <alignment horizontal="center" vertical="center"/>
    </xf>
    <xf numFmtId="2" fontId="4" fillId="0" borderId="1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12" fillId="0" borderId="0" xfId="0" applyNumberFormat="1" applyFont="1" applyFill="1" applyAlignment="1">
      <alignment horizontal="center"/>
    </xf>
    <xf numFmtId="0" fontId="9" fillId="0" borderId="1" xfId="0" applyFont="1" applyFill="1" applyBorder="1" applyAlignment="1">
      <alignment wrapText="1"/>
    </xf>
    <xf numFmtId="0" fontId="9" fillId="0" borderId="7" xfId="0" applyFont="1" applyFill="1" applyBorder="1" applyAlignment="1">
      <alignment wrapText="1"/>
    </xf>
    <xf numFmtId="0" fontId="11" fillId="0" borderId="10" xfId="0" applyFont="1" applyFill="1" applyBorder="1" applyAlignment="1">
      <alignment wrapText="1"/>
    </xf>
    <xf numFmtId="0" fontId="8" fillId="0" borderId="15" xfId="0" applyFont="1" applyFill="1" applyBorder="1" applyAlignment="1">
      <alignment wrapText="1"/>
    </xf>
    <xf numFmtId="0" fontId="11" fillId="0" borderId="10" xfId="0" applyFont="1" applyFill="1" applyBorder="1"/>
    <xf numFmtId="0" fontId="9" fillId="0" borderId="5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9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wrapText="1"/>
    </xf>
    <xf numFmtId="0" fontId="9" fillId="0" borderId="5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wrapText="1"/>
    </xf>
    <xf numFmtId="0" fontId="11" fillId="0" borderId="7" xfId="0" applyFont="1" applyFill="1" applyBorder="1" applyAlignment="1">
      <alignment wrapText="1"/>
    </xf>
    <xf numFmtId="0" fontId="11" fillId="0" borderId="5" xfId="0" applyFont="1" applyFill="1" applyBorder="1" applyAlignment="1">
      <alignment wrapText="1"/>
    </xf>
    <xf numFmtId="0" fontId="13" fillId="0" borderId="0" xfId="0" applyFont="1" applyFill="1"/>
    <xf numFmtId="0" fontId="9" fillId="0" borderId="0" xfId="0" applyFont="1" applyFill="1" applyAlignment="1">
      <alignment horizontal="center"/>
    </xf>
    <xf numFmtId="0" fontId="11" fillId="0" borderId="1" xfId="0" applyFont="1" applyFill="1" applyBorder="1" applyAlignment="1">
      <alignment wrapText="1"/>
    </xf>
    <xf numFmtId="0" fontId="5" fillId="0" borderId="0" xfId="0" applyFont="1" applyFill="1"/>
    <xf numFmtId="0" fontId="3" fillId="0" borderId="1" xfId="0" applyFont="1" applyFill="1" applyBorder="1" applyAlignment="1">
      <alignment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wrapText="1"/>
    </xf>
    <xf numFmtId="0" fontId="3" fillId="0" borderId="15" xfId="0" applyFont="1" applyFill="1" applyBorder="1" applyAlignment="1">
      <alignment wrapText="1"/>
    </xf>
    <xf numFmtId="0" fontId="4" fillId="0" borderId="10" xfId="0" applyFont="1" applyFill="1" applyBorder="1" applyAlignment="1">
      <alignment wrapText="1"/>
    </xf>
    <xf numFmtId="0" fontId="3" fillId="0" borderId="5" xfId="0" applyFont="1" applyFill="1" applyBorder="1" applyAlignment="1">
      <alignment vertical="top" wrapText="1"/>
    </xf>
    <xf numFmtId="0" fontId="2" fillId="0" borderId="10" xfId="0" applyFont="1" applyFill="1" applyBorder="1" applyAlignment="1">
      <alignment wrapText="1"/>
    </xf>
    <xf numFmtId="0" fontId="0" fillId="0" borderId="0" xfId="0" applyFont="1" applyFill="1"/>
    <xf numFmtId="0" fontId="6" fillId="0" borderId="1" xfId="0" applyFont="1" applyFill="1" applyBorder="1"/>
    <xf numFmtId="0" fontId="3" fillId="0" borderId="21" xfId="0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wrapText="1"/>
    </xf>
    <xf numFmtId="0" fontId="6" fillId="0" borderId="10" xfId="0" applyFont="1" applyFill="1" applyBorder="1"/>
    <xf numFmtId="0" fontId="3" fillId="0" borderId="5" xfId="0" applyFont="1" applyFill="1" applyBorder="1" applyAlignment="1">
      <alignment horizontal="left" vertical="center"/>
    </xf>
    <xf numFmtId="0" fontId="3" fillId="0" borderId="6" xfId="0" applyNumberFormat="1" applyFont="1" applyFill="1" applyBorder="1" applyAlignment="1">
      <alignment horizontal="center" vertical="center"/>
    </xf>
    <xf numFmtId="2" fontId="3" fillId="0" borderId="5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0" fontId="2" fillId="0" borderId="10" xfId="0" applyFont="1" applyFill="1" applyBorder="1"/>
    <xf numFmtId="0" fontId="3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18" fillId="0" borderId="0" xfId="0" applyFont="1" applyFill="1" applyAlignment="1">
      <alignment vertical="center"/>
    </xf>
    <xf numFmtId="0" fontId="2" fillId="0" borderId="7" xfId="0" applyFont="1" applyFill="1" applyBorder="1" applyAlignment="1">
      <alignment wrapText="1"/>
    </xf>
    <xf numFmtId="0" fontId="9" fillId="0" borderId="0" xfId="0" applyFont="1" applyFill="1" applyAlignment="1">
      <alignment horizontal="left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2" fontId="9" fillId="0" borderId="11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/>
    <xf numFmtId="0" fontId="10" fillId="0" borderId="0" xfId="0" applyFont="1" applyFill="1" applyAlignment="1">
      <alignment horizontal="center"/>
    </xf>
    <xf numFmtId="0" fontId="3" fillId="0" borderId="5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15" fillId="0" borderId="0" xfId="0" applyFont="1" applyFill="1" applyAlignment="1"/>
    <xf numFmtId="0" fontId="16" fillId="0" borderId="0" xfId="0" applyNumberFormat="1" applyFont="1" applyFill="1" applyAlignment="1">
      <alignment horizontal="right"/>
    </xf>
    <xf numFmtId="2" fontId="16" fillId="0" borderId="0" xfId="0" applyNumberFormat="1" applyFont="1" applyFill="1" applyAlignment="1">
      <alignment horizontal="right"/>
    </xf>
    <xf numFmtId="2" fontId="15" fillId="0" borderId="0" xfId="0" applyNumberFormat="1" applyFont="1" applyFill="1" applyAlignment="1">
      <alignment horizontal="right"/>
    </xf>
    <xf numFmtId="2" fontId="15" fillId="0" borderId="0" xfId="0" applyNumberFormat="1" applyFont="1" applyFill="1" applyAlignment="1"/>
    <xf numFmtId="2" fontId="15" fillId="0" borderId="0" xfId="0" applyNumberFormat="1" applyFont="1" applyFill="1" applyAlignment="1">
      <alignment horizontal="left"/>
    </xf>
    <xf numFmtId="2" fontId="12" fillId="0" borderId="6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/>
    </xf>
    <xf numFmtId="2" fontId="16" fillId="0" borderId="6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2" fontId="16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/>
    <xf numFmtId="2" fontId="8" fillId="0" borderId="11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2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NumberFormat="1" applyFont="1" applyFill="1" applyAlignment="1">
      <alignment vertical="center" wrapText="1"/>
    </xf>
    <xf numFmtId="2" fontId="3" fillId="0" borderId="0" xfId="0" applyNumberFormat="1" applyFont="1" applyFill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2" fontId="3" fillId="0" borderId="10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vertical="center" wrapText="1"/>
    </xf>
    <xf numFmtId="2" fontId="3" fillId="0" borderId="11" xfId="0" applyNumberFormat="1" applyFont="1" applyFill="1" applyBorder="1" applyAlignment="1">
      <alignment vertical="center" wrapText="1"/>
    </xf>
    <xf numFmtId="2" fontId="3" fillId="0" borderId="5" xfId="0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3" fillId="0" borderId="6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6" fillId="0" borderId="12" xfId="0" applyNumberFormat="1" applyFont="1" applyFill="1" applyBorder="1" applyAlignment="1">
      <alignment horizontal="center" vertical="center" wrapText="1"/>
    </xf>
    <xf numFmtId="2" fontId="6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horizontal="center" vertical="center"/>
    </xf>
    <xf numFmtId="2" fontId="4" fillId="0" borderId="9" xfId="0" applyNumberFormat="1" applyFont="1" applyFill="1" applyBorder="1" applyAlignment="1">
      <alignment vertical="center" wrapText="1"/>
    </xf>
    <xf numFmtId="2" fontId="3" fillId="0" borderId="2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3" fillId="0" borderId="8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" fontId="3" fillId="0" borderId="3" xfId="0" applyNumberFormat="1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vertical="center" wrapText="1"/>
    </xf>
    <xf numFmtId="0" fontId="16" fillId="0" borderId="6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vertical="center" wrapText="1"/>
    </xf>
    <xf numFmtId="2" fontId="16" fillId="0" borderId="6" xfId="0" applyNumberFormat="1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49" fontId="16" fillId="0" borderId="6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2" fontId="3" fillId="0" borderId="11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2" fontId="4" fillId="0" borderId="16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3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1" fontId="3" fillId="0" borderId="6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6" fillId="0" borderId="9" xfId="0" applyNumberFormat="1" applyFont="1" applyFill="1" applyBorder="1" applyAlignment="1">
      <alignment horizontal="center" vertical="center"/>
    </xf>
    <xf numFmtId="2" fontId="6" fillId="0" borderId="9" xfId="0" applyNumberFormat="1" applyFont="1" applyFill="1" applyBorder="1" applyAlignment="1">
      <alignment horizontal="center" vertical="center"/>
    </xf>
    <xf numFmtId="2" fontId="6" fillId="0" borderId="10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vertical="center" wrapText="1"/>
    </xf>
    <xf numFmtId="2" fontId="3" fillId="0" borderId="12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2" fontId="6" fillId="0" borderId="16" xfId="0" applyNumberFormat="1" applyFont="1" applyFill="1" applyBorder="1" applyAlignment="1">
      <alignment horizontal="center" vertical="center"/>
    </xf>
    <xf numFmtId="2" fontId="6" fillId="0" borderId="12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center" vertical="center" wrapText="1"/>
    </xf>
    <xf numFmtId="2" fontId="16" fillId="0" borderId="0" xfId="0" applyNumberFormat="1" applyFont="1" applyFill="1" applyBorder="1" applyAlignment="1">
      <alignment vertical="center" wrapText="1"/>
    </xf>
    <xf numFmtId="2" fontId="16" fillId="0" borderId="6" xfId="0" applyNumberFormat="1" applyFont="1" applyFill="1" applyBorder="1" applyAlignment="1">
      <alignment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>
      <alignment horizontal="center" vertical="center"/>
    </xf>
    <xf numFmtId="2" fontId="6" fillId="0" borderId="8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2" fontId="3" fillId="0" borderId="11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2" fontId="6" fillId="0" borderId="1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2" fontId="16" fillId="0" borderId="11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16" fillId="0" borderId="0" xfId="0" applyFont="1" applyFill="1" applyAlignment="1">
      <alignment vertical="center" wrapText="1"/>
    </xf>
    <xf numFmtId="2" fontId="16" fillId="0" borderId="11" xfId="0" applyNumberFormat="1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2" fontId="6" fillId="0" borderId="20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2" fontId="3" fillId="0" borderId="0" xfId="0" applyNumberFormat="1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horizontal="right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 wrapText="1"/>
    </xf>
    <xf numFmtId="2" fontId="2" fillId="0" borderId="6" xfId="0" applyNumberFormat="1" applyFont="1" applyFill="1" applyBorder="1" applyAlignment="1">
      <alignment horizontal="left" vertical="center" wrapText="1"/>
    </xf>
    <xf numFmtId="2" fontId="2" fillId="0" borderId="6" xfId="0" applyNumberFormat="1" applyFont="1" applyFill="1" applyBorder="1" applyAlignment="1">
      <alignment horizontal="left" wrapText="1"/>
    </xf>
    <xf numFmtId="0" fontId="15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2" fontId="11" fillId="0" borderId="0" xfId="0" applyNumberFormat="1" applyFont="1" applyFill="1" applyAlignment="1">
      <alignment horizontal="center" vertical="center"/>
    </xf>
    <xf numFmtId="164" fontId="9" fillId="0" borderId="0" xfId="0" applyNumberFormat="1" applyFont="1" applyFill="1" applyBorder="1" applyAlignment="1">
      <alignment vertical="center"/>
    </xf>
    <xf numFmtId="0" fontId="11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12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NumberFormat="1" applyFont="1" applyFill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2" fontId="9" fillId="0" borderId="7" xfId="0" applyNumberFormat="1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2" fontId="9" fillId="0" borderId="6" xfId="0" applyNumberFormat="1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2" fontId="9" fillId="0" borderId="9" xfId="0" applyNumberFormat="1" applyFont="1" applyFill="1" applyBorder="1" applyAlignment="1">
      <alignment horizontal="center" vertical="center" wrapText="1"/>
    </xf>
    <xf numFmtId="2" fontId="9" fillId="0" borderId="12" xfId="0" applyNumberFormat="1" applyFont="1" applyFill="1" applyBorder="1" applyAlignment="1">
      <alignment horizontal="center" vertical="center" wrapText="1"/>
    </xf>
    <xf numFmtId="2" fontId="9" fillId="0" borderId="10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vertical="center" wrapText="1"/>
    </xf>
    <xf numFmtId="0" fontId="11" fillId="0" borderId="9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vertical="center" wrapText="1"/>
    </xf>
    <xf numFmtId="1" fontId="9" fillId="0" borderId="6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vertical="center" wrapText="1"/>
    </xf>
    <xf numFmtId="2" fontId="9" fillId="0" borderId="13" xfId="0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2" fontId="11" fillId="0" borderId="12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9" xfId="0" applyNumberFormat="1" applyFont="1" applyFill="1" applyBorder="1" applyAlignment="1">
      <alignment horizontal="center" vertical="center" wrapText="1"/>
    </xf>
    <xf numFmtId="2" fontId="12" fillId="0" borderId="12" xfId="0" applyNumberFormat="1" applyFont="1" applyFill="1" applyBorder="1" applyAlignment="1">
      <alignment horizontal="center" vertical="center" wrapText="1"/>
    </xf>
    <xf numFmtId="2" fontId="12" fillId="0" borderId="9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2" fontId="11" fillId="0" borderId="9" xfId="0" applyNumberFormat="1" applyFont="1" applyFill="1" applyBorder="1" applyAlignment="1">
      <alignment horizontal="center" vertical="center"/>
    </xf>
    <xf numFmtId="0" fontId="9" fillId="0" borderId="10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/>
    </xf>
    <xf numFmtId="2" fontId="11" fillId="0" borderId="10" xfId="0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vertical="center" wrapText="1"/>
    </xf>
    <xf numFmtId="2" fontId="12" fillId="0" borderId="10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center" vertical="center"/>
    </xf>
    <xf numFmtId="2" fontId="9" fillId="0" borderId="6" xfId="0" applyNumberFormat="1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1" fontId="11" fillId="0" borderId="9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vertical="center" wrapText="1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2" fontId="9" fillId="0" borderId="5" xfId="0" applyNumberFormat="1" applyFont="1" applyFill="1" applyBorder="1" applyAlignment="1">
      <alignment horizontal="center" vertical="center"/>
    </xf>
    <xf numFmtId="164" fontId="9" fillId="0" borderId="5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0" fontId="9" fillId="0" borderId="11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/>
    </xf>
    <xf numFmtId="0" fontId="9" fillId="0" borderId="12" xfId="0" applyNumberFormat="1" applyFont="1" applyFill="1" applyBorder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horizontal="center" vertical="center"/>
    </xf>
    <xf numFmtId="164" fontId="9" fillId="0" borderId="6" xfId="0" applyNumberFormat="1" applyFont="1" applyFill="1" applyBorder="1" applyAlignment="1">
      <alignment horizontal="center" vertical="center"/>
    </xf>
    <xf numFmtId="2" fontId="8" fillId="0" borderId="12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164" fontId="8" fillId="0" borderId="6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Fill="1" applyBorder="1" applyAlignment="1">
      <alignment horizontal="center" vertical="center" wrapText="1"/>
    </xf>
    <xf numFmtId="2" fontId="12" fillId="0" borderId="6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12" fillId="0" borderId="12" xfId="0" applyNumberFormat="1" applyFont="1" applyFill="1" applyBorder="1" applyAlignment="1">
      <alignment horizontal="center" vertical="center" wrapText="1"/>
    </xf>
    <xf numFmtId="2" fontId="9" fillId="0" borderId="13" xfId="0" applyNumberFormat="1" applyFont="1" applyFill="1" applyBorder="1" applyAlignment="1">
      <alignment horizontal="center" vertical="center"/>
    </xf>
    <xf numFmtId="2" fontId="11" fillId="0" borderId="12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2" fontId="11" fillId="0" borderId="1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6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2" fontId="12" fillId="0" borderId="3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9" fillId="0" borderId="1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 wrapText="1"/>
    </xf>
    <xf numFmtId="2" fontId="12" fillId="0" borderId="12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9" fillId="0" borderId="20" xfId="0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/>
    </xf>
    <xf numFmtId="2" fontId="8" fillId="0" borderId="1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0" fillId="0" borderId="6" xfId="0" applyFont="1" applyFill="1" applyBorder="1" applyAlignment="1">
      <alignment vertical="center"/>
    </xf>
    <xf numFmtId="0" fontId="9" fillId="0" borderId="16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Fill="1" applyBorder="1" applyAlignment="1">
      <alignment horizontal="center" vertical="center" wrapText="1"/>
    </xf>
    <xf numFmtId="165" fontId="9" fillId="0" borderId="6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2" fontId="11" fillId="0" borderId="0" xfId="0" applyNumberFormat="1" applyFont="1" applyFill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2" fontId="8" fillId="0" borderId="6" xfId="0" applyNumberFormat="1" applyFont="1" applyFill="1" applyBorder="1" applyAlignment="1">
      <alignment horizontal="left" vertical="center" wrapText="1"/>
    </xf>
    <xf numFmtId="2" fontId="9" fillId="0" borderId="3" xfId="0" applyNumberFormat="1" applyFont="1" applyFill="1" applyBorder="1" applyAlignment="1">
      <alignment horizontal="center" vertical="center"/>
    </xf>
    <xf numFmtId="2" fontId="11" fillId="0" borderId="16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2" fontId="9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NumberFormat="1" applyFont="1" applyFill="1" applyAlignment="1">
      <alignment horizontal="center" vertical="center" wrapText="1"/>
    </xf>
    <xf numFmtId="164" fontId="9" fillId="0" borderId="0" xfId="0" applyNumberFormat="1" applyFont="1" applyFill="1" applyAlignment="1">
      <alignment vertical="center" wrapText="1"/>
    </xf>
    <xf numFmtId="164" fontId="11" fillId="0" borderId="0" xfId="0" applyNumberFormat="1" applyFont="1" applyFill="1" applyAlignment="1">
      <alignment vertical="center" wrapText="1"/>
    </xf>
    <xf numFmtId="0" fontId="16" fillId="0" borderId="0" xfId="0" applyNumberFormat="1" applyFont="1" applyFill="1" applyAlignment="1">
      <alignment horizontal="center" vertical="center"/>
    </xf>
    <xf numFmtId="2" fontId="16" fillId="0" borderId="0" xfId="0" applyNumberFormat="1" applyFont="1" applyFill="1" applyAlignment="1">
      <alignment horizontal="center" vertical="center"/>
    </xf>
    <xf numFmtId="2" fontId="15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" fontId="9" fillId="0" borderId="0" xfId="0" applyNumberFormat="1" applyFont="1" applyFill="1" applyBorder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2" fontId="9" fillId="0" borderId="0" xfId="0" applyNumberFormat="1" applyFont="1" applyFill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9" fillId="0" borderId="17" xfId="0" applyFont="1" applyFill="1" applyBorder="1" applyAlignment="1">
      <alignment horizontal="center" vertical="center" wrapText="1"/>
    </xf>
    <xf numFmtId="1" fontId="9" fillId="0" borderId="0" xfId="0" applyNumberFormat="1" applyFont="1" applyFill="1" applyAlignment="1">
      <alignment horizontal="center" vertical="center" wrapText="1"/>
    </xf>
    <xf numFmtId="1" fontId="11" fillId="0" borderId="0" xfId="0" applyNumberFormat="1" applyFont="1" applyFill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2" fontId="3" fillId="0" borderId="1" xfId="0" applyNumberFormat="1" applyFont="1" applyFill="1" applyBorder="1" applyAlignment="1">
      <alignment horizontal="center" wrapText="1"/>
    </xf>
    <xf numFmtId="2" fontId="3" fillId="0" borderId="2" xfId="0" applyNumberFormat="1" applyFont="1" applyFill="1" applyBorder="1" applyAlignment="1">
      <alignment horizontal="center" wrapText="1"/>
    </xf>
    <xf numFmtId="2" fontId="3" fillId="0" borderId="4" xfId="0" applyNumberFormat="1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center" vertical="center" wrapText="1"/>
    </xf>
    <xf numFmtId="2" fontId="4" fillId="0" borderId="14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2" fontId="16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wrapText="1"/>
    </xf>
    <xf numFmtId="0" fontId="6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49" fontId="12" fillId="0" borderId="8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2" fontId="3" fillId="0" borderId="2" xfId="0" applyNumberFormat="1" applyFont="1" applyFill="1" applyBorder="1" applyAlignment="1">
      <alignment horizontal="center" wrapText="1"/>
    </xf>
    <xf numFmtId="2" fontId="3" fillId="0" borderId="4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4" fillId="0" borderId="10" xfId="0" applyFont="1" applyFill="1" applyBorder="1" applyAlignment="1">
      <alignment horizontal="left" wrapText="1"/>
    </xf>
    <xf numFmtId="0" fontId="4" fillId="0" borderId="16" xfId="0" applyFont="1" applyFill="1" applyBorder="1" applyAlignment="1">
      <alignment horizontal="left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2" fontId="17" fillId="0" borderId="3" xfId="0" applyNumberFormat="1" applyFont="1" applyFill="1" applyBorder="1" applyAlignment="1">
      <alignment horizontal="center" vertical="center" wrapText="1"/>
    </xf>
    <xf numFmtId="2" fontId="17" fillId="0" borderId="6" xfId="0" applyNumberFormat="1" applyFont="1" applyFill="1" applyBorder="1" applyAlignment="1">
      <alignment horizontal="center" vertical="center" wrapText="1"/>
    </xf>
    <xf numFmtId="2" fontId="17" fillId="0" borderId="13" xfId="0" applyNumberFormat="1" applyFont="1" applyFill="1" applyBorder="1" applyAlignment="1">
      <alignment horizontal="center" vertical="center" wrapText="1"/>
    </xf>
    <xf numFmtId="2" fontId="17" fillId="0" borderId="4" xfId="0" applyNumberFormat="1" applyFont="1" applyFill="1" applyBorder="1" applyAlignment="1">
      <alignment horizontal="center" vertical="center" wrapText="1"/>
    </xf>
    <xf numFmtId="2" fontId="17" fillId="0" borderId="11" xfId="0" applyNumberFormat="1" applyFont="1" applyFill="1" applyBorder="1" applyAlignment="1">
      <alignment horizontal="center" vertical="center" wrapText="1"/>
    </xf>
    <xf numFmtId="2" fontId="17" fillId="0" borderId="14" xfId="0" applyNumberFormat="1" applyFont="1" applyFill="1" applyBorder="1" applyAlignment="1">
      <alignment horizontal="center" vertical="center" wrapText="1"/>
    </xf>
    <xf numFmtId="2" fontId="17" fillId="0" borderId="1" xfId="0" applyNumberFormat="1" applyFont="1" applyFill="1" applyBorder="1" applyAlignment="1">
      <alignment horizontal="center" vertical="center" wrapText="1"/>
    </xf>
    <xf numFmtId="2" fontId="17" fillId="0" borderId="5" xfId="0" applyNumberFormat="1" applyFont="1" applyFill="1" applyBorder="1" applyAlignment="1">
      <alignment horizontal="center" vertical="center" wrapText="1"/>
    </xf>
    <xf numFmtId="2" fontId="17" fillId="0" borderId="7" xfId="0" applyNumberFormat="1" applyFont="1" applyFill="1" applyBorder="1" applyAlignment="1">
      <alignment horizontal="center" vertical="center" wrapText="1"/>
    </xf>
    <xf numFmtId="2" fontId="17" fillId="0" borderId="2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center" vertical="center" wrapText="1"/>
    </xf>
    <xf numFmtId="2" fontId="17" fillId="0" borderId="8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11" fillId="0" borderId="10" xfId="0" applyFont="1" applyFill="1" applyBorder="1" applyAlignment="1">
      <alignment horizontal="left" wrapText="1"/>
    </xf>
    <xf numFmtId="0" fontId="11" fillId="0" borderId="16" xfId="0" applyFont="1" applyFill="1" applyBorder="1" applyAlignment="1">
      <alignment horizontal="left" wrapText="1"/>
    </xf>
    <xf numFmtId="49" fontId="12" fillId="0" borderId="8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849"/>
  <sheetViews>
    <sheetView tabSelected="1" topLeftCell="A7" zoomScale="110" zoomScaleNormal="110" workbookViewId="0">
      <selection activeCell="B8" sqref="B8"/>
    </sheetView>
  </sheetViews>
  <sheetFormatPr defaultRowHeight="12.75" x14ac:dyDescent="0.25"/>
  <cols>
    <col min="1" max="1" width="28.5703125" style="697" customWidth="1"/>
    <col min="2" max="2" width="24.42578125" style="697" customWidth="1"/>
    <col min="3" max="3" width="11.42578125" style="859" customWidth="1"/>
    <col min="4" max="4" width="8.28515625" style="859" customWidth="1"/>
    <col min="5" max="5" width="8" style="856" customWidth="1"/>
    <col min="6" max="6" width="10.140625" style="841" customWidth="1"/>
    <col min="7" max="7" width="9.7109375" style="841" customWidth="1"/>
    <col min="8" max="8" width="10.28515625" style="841" customWidth="1"/>
    <col min="9" max="9" width="10" style="841" customWidth="1"/>
    <col min="10" max="10" width="11.140625" style="841" customWidth="1"/>
    <col min="11" max="11" width="18.42578125" style="844" customWidth="1"/>
    <col min="12" max="16384" width="9.140625" style="685"/>
  </cols>
  <sheetData>
    <row r="2" spans="1:11" ht="15" x14ac:dyDescent="0.25">
      <c r="A2" s="684" t="s">
        <v>516</v>
      </c>
      <c r="B2" s="684"/>
      <c r="C2" s="846"/>
      <c r="D2" s="847"/>
      <c r="E2" s="848"/>
      <c r="F2" s="848"/>
      <c r="G2" s="848"/>
      <c r="H2" s="848" t="s">
        <v>517</v>
      </c>
      <c r="I2" s="847"/>
      <c r="J2" s="847"/>
      <c r="K2" s="668"/>
    </row>
    <row r="3" spans="1:11" ht="15" x14ac:dyDescent="0.25">
      <c r="A3" s="684" t="s">
        <v>522</v>
      </c>
      <c r="B3" s="684"/>
      <c r="C3" s="846"/>
      <c r="D3" s="847"/>
      <c r="E3" s="848"/>
      <c r="F3" s="848"/>
      <c r="G3" s="848"/>
      <c r="H3" s="848" t="s">
        <v>518</v>
      </c>
      <c r="I3" s="847"/>
      <c r="J3" s="847"/>
      <c r="K3" s="668"/>
    </row>
    <row r="4" spans="1:11" ht="15" x14ac:dyDescent="0.25">
      <c r="A4" s="684" t="s">
        <v>521</v>
      </c>
      <c r="B4" s="684"/>
      <c r="C4" s="846"/>
      <c r="D4" s="847"/>
      <c r="E4" s="848"/>
      <c r="F4" s="848"/>
      <c r="G4" s="848"/>
      <c r="H4" s="848" t="s">
        <v>519</v>
      </c>
      <c r="I4" s="848"/>
      <c r="J4" s="848"/>
      <c r="K4" s="668"/>
    </row>
    <row r="5" spans="1:11" ht="15" x14ac:dyDescent="0.25">
      <c r="A5" s="684"/>
      <c r="B5" s="684"/>
      <c r="C5" s="846"/>
      <c r="D5" s="847"/>
      <c r="E5" s="848"/>
      <c r="F5" s="848"/>
      <c r="G5" s="848"/>
      <c r="H5" s="848"/>
      <c r="I5" s="848"/>
      <c r="J5" s="848"/>
      <c r="K5" s="668"/>
    </row>
    <row r="6" spans="1:11" ht="15" customHeight="1" x14ac:dyDescent="0.25">
      <c r="A6" s="686"/>
      <c r="B6" s="687"/>
      <c r="C6" s="849"/>
      <c r="D6" s="849"/>
      <c r="E6" s="688" t="s">
        <v>470</v>
      </c>
      <c r="F6" s="688"/>
      <c r="G6" s="688"/>
      <c r="H6" s="688"/>
      <c r="I6" s="688"/>
      <c r="J6" s="312"/>
      <c r="K6" s="689"/>
    </row>
    <row r="7" spans="1:11" ht="15" customHeight="1" x14ac:dyDescent="0.25">
      <c r="A7" s="686"/>
      <c r="B7" s="687"/>
      <c r="C7" s="849"/>
      <c r="D7" s="849"/>
      <c r="E7" s="690" t="s">
        <v>0</v>
      </c>
      <c r="F7" s="690"/>
      <c r="G7" s="690"/>
      <c r="H7" s="690"/>
      <c r="I7" s="690"/>
      <c r="J7" s="312"/>
      <c r="K7" s="689"/>
    </row>
    <row r="8" spans="1:11" ht="15" customHeight="1" x14ac:dyDescent="0.25">
      <c r="A8" s="691"/>
      <c r="B8" s="692"/>
      <c r="C8" s="823"/>
      <c r="D8" s="823"/>
      <c r="E8" s="693" t="s">
        <v>262</v>
      </c>
      <c r="F8" s="693"/>
      <c r="G8" s="693"/>
      <c r="H8" s="693"/>
      <c r="I8" s="690"/>
      <c r="J8" s="312"/>
      <c r="K8" s="692"/>
    </row>
    <row r="9" spans="1:11" ht="15" customHeight="1" x14ac:dyDescent="0.25">
      <c r="A9" s="691"/>
      <c r="B9" s="692"/>
      <c r="C9" s="850"/>
      <c r="D9" s="851"/>
      <c r="E9" s="690"/>
      <c r="F9" s="688"/>
      <c r="G9" s="688"/>
      <c r="H9" s="852"/>
      <c r="I9" s="852"/>
      <c r="J9" s="312"/>
      <c r="K9" s="689"/>
    </row>
    <row r="10" spans="1:11" ht="15.75" customHeight="1" thickBot="1" x14ac:dyDescent="0.3">
      <c r="A10" s="694" t="s">
        <v>2</v>
      </c>
      <c r="B10" s="695"/>
      <c r="C10" s="853"/>
      <c r="D10" s="854"/>
      <c r="E10" s="855"/>
      <c r="K10" s="698"/>
    </row>
    <row r="11" spans="1:11" ht="23.25" customHeight="1" x14ac:dyDescent="0.25">
      <c r="A11" s="699" t="s">
        <v>3</v>
      </c>
      <c r="B11" s="700"/>
      <c r="C11" s="701" t="s">
        <v>4</v>
      </c>
      <c r="D11" s="702" t="s">
        <v>5</v>
      </c>
      <c r="E11" s="701" t="s">
        <v>5</v>
      </c>
      <c r="F11" s="922" t="s">
        <v>6</v>
      </c>
      <c r="G11" s="923"/>
      <c r="H11" s="924"/>
      <c r="I11" s="234" t="s">
        <v>7</v>
      </c>
      <c r="J11" s="866" t="s">
        <v>130</v>
      </c>
      <c r="K11" s="701" t="s">
        <v>64</v>
      </c>
    </row>
    <row r="12" spans="1:11" ht="15.75" customHeight="1" thickBot="1" x14ac:dyDescent="0.3">
      <c r="A12" s="466" t="s">
        <v>10</v>
      </c>
      <c r="B12" s="214"/>
      <c r="C12" s="305" t="s">
        <v>11</v>
      </c>
      <c r="D12" s="703" t="s">
        <v>12</v>
      </c>
      <c r="E12" s="704" t="s">
        <v>12</v>
      </c>
      <c r="F12" s="705"/>
      <c r="G12" s="706"/>
      <c r="H12" s="706"/>
      <c r="I12" s="247" t="s">
        <v>131</v>
      </c>
      <c r="J12" s="248"/>
      <c r="K12" s="305" t="s">
        <v>65</v>
      </c>
    </row>
    <row r="13" spans="1:11" ht="15.75" customHeight="1" thickBot="1" x14ac:dyDescent="0.3">
      <c r="A13" s="708"/>
      <c r="B13" s="709"/>
      <c r="C13" s="704"/>
      <c r="D13" s="365" t="s">
        <v>14</v>
      </c>
      <c r="E13" s="704" t="s">
        <v>15</v>
      </c>
      <c r="F13" s="710" t="s">
        <v>16</v>
      </c>
      <c r="G13" s="710" t="s">
        <v>17</v>
      </c>
      <c r="H13" s="711" t="s">
        <v>18</v>
      </c>
      <c r="I13" s="710" t="s">
        <v>19</v>
      </c>
      <c r="J13" s="712" t="s">
        <v>20</v>
      </c>
      <c r="K13" s="704"/>
    </row>
    <row r="14" spans="1:11" ht="16.5" customHeight="1" x14ac:dyDescent="0.25">
      <c r="A14" s="699"/>
      <c r="B14" s="713" t="s">
        <v>1</v>
      </c>
      <c r="C14" s="701"/>
      <c r="D14" s="703"/>
      <c r="E14" s="701"/>
      <c r="F14" s="246"/>
      <c r="G14" s="234"/>
      <c r="H14" s="509"/>
      <c r="I14" s="247"/>
      <c r="J14" s="865"/>
      <c r="K14" s="714"/>
    </row>
    <row r="15" spans="1:11" ht="25.5" customHeight="1" x14ac:dyDescent="0.25">
      <c r="A15" s="466" t="s">
        <v>316</v>
      </c>
      <c r="B15" s="214"/>
      <c r="C15" s="305" t="s">
        <v>352</v>
      </c>
      <c r="D15" s="703"/>
      <c r="E15" s="305"/>
      <c r="F15" s="246">
        <v>4.2239520958083832</v>
      </c>
      <c r="G15" s="247">
        <v>4.9216586826347299</v>
      </c>
      <c r="H15" s="247">
        <v>23.383922155688619</v>
      </c>
      <c r="I15" s="246">
        <v>155.56047904191618</v>
      </c>
      <c r="J15" s="246">
        <v>0.67</v>
      </c>
      <c r="K15" s="275" t="s">
        <v>22</v>
      </c>
    </row>
    <row r="16" spans="1:11" ht="15" customHeight="1" x14ac:dyDescent="0.25">
      <c r="A16" s="466"/>
      <c r="B16" s="214" t="s">
        <v>23</v>
      </c>
      <c r="C16" s="305"/>
      <c r="D16" s="703">
        <v>10</v>
      </c>
      <c r="E16" s="305">
        <v>10</v>
      </c>
      <c r="F16" s="246"/>
      <c r="G16" s="247"/>
      <c r="H16" s="247"/>
      <c r="I16" s="246"/>
      <c r="J16" s="246"/>
      <c r="K16" s="275"/>
    </row>
    <row r="17" spans="1:11" ht="15" customHeight="1" x14ac:dyDescent="0.25">
      <c r="A17" s="466"/>
      <c r="B17" s="214" t="s">
        <v>24</v>
      </c>
      <c r="C17" s="305"/>
      <c r="D17" s="703">
        <v>7.5</v>
      </c>
      <c r="E17" s="305">
        <v>7.5</v>
      </c>
      <c r="F17" s="246"/>
      <c r="G17" s="247"/>
      <c r="H17" s="247"/>
      <c r="I17" s="248"/>
      <c r="J17" s="246"/>
      <c r="K17" s="275"/>
    </row>
    <row r="18" spans="1:11" ht="15" customHeight="1" x14ac:dyDescent="0.25">
      <c r="A18" s="466"/>
      <c r="B18" s="214" t="s">
        <v>25</v>
      </c>
      <c r="C18" s="305"/>
      <c r="D18" s="703">
        <v>75</v>
      </c>
      <c r="E18" s="305">
        <v>75</v>
      </c>
      <c r="F18" s="246"/>
      <c r="G18" s="247"/>
      <c r="H18" s="247"/>
      <c r="I18" s="248"/>
      <c r="J18" s="246"/>
      <c r="K18" s="275"/>
    </row>
    <row r="19" spans="1:11" ht="15" customHeight="1" x14ac:dyDescent="0.25">
      <c r="A19" s="466"/>
      <c r="B19" s="214" t="s">
        <v>26</v>
      </c>
      <c r="C19" s="305"/>
      <c r="D19" s="703">
        <v>48</v>
      </c>
      <c r="E19" s="305">
        <v>48</v>
      </c>
      <c r="F19" s="246"/>
      <c r="G19" s="247"/>
      <c r="H19" s="247"/>
      <c r="I19" s="248"/>
      <c r="J19" s="246"/>
      <c r="K19" s="275"/>
    </row>
    <row r="20" spans="1:11" ht="15" customHeight="1" x14ac:dyDescent="0.25">
      <c r="A20" s="466"/>
      <c r="B20" s="214" t="s">
        <v>27</v>
      </c>
      <c r="C20" s="305"/>
      <c r="D20" s="703">
        <v>2</v>
      </c>
      <c r="E20" s="305">
        <v>2</v>
      </c>
      <c r="F20" s="246"/>
      <c r="G20" s="247"/>
      <c r="H20" s="247"/>
      <c r="I20" s="248"/>
      <c r="J20" s="246"/>
      <c r="K20" s="275"/>
    </row>
    <row r="21" spans="1:11" ht="15" customHeight="1" x14ac:dyDescent="0.25">
      <c r="A21" s="466"/>
      <c r="B21" s="715" t="s">
        <v>234</v>
      </c>
      <c r="C21" s="305"/>
      <c r="D21" s="703">
        <v>0.4</v>
      </c>
      <c r="E21" s="305">
        <v>0.4</v>
      </c>
      <c r="F21" s="246"/>
      <c r="G21" s="247"/>
      <c r="H21" s="247"/>
      <c r="I21" s="248"/>
      <c r="J21" s="246"/>
      <c r="K21" s="275"/>
    </row>
    <row r="22" spans="1:11" ht="15" customHeight="1" x14ac:dyDescent="0.25">
      <c r="A22" s="466"/>
      <c r="B22" s="715" t="s">
        <v>29</v>
      </c>
      <c r="C22" s="305"/>
      <c r="D22" s="703">
        <v>3</v>
      </c>
      <c r="E22" s="305">
        <v>3</v>
      </c>
      <c r="F22" s="246"/>
      <c r="G22" s="247"/>
      <c r="H22" s="247"/>
      <c r="I22" s="248"/>
      <c r="J22" s="246"/>
      <c r="K22" s="275"/>
    </row>
    <row r="23" spans="1:11" ht="23.25" customHeight="1" x14ac:dyDescent="0.25">
      <c r="A23" s="466" t="s">
        <v>30</v>
      </c>
      <c r="B23" s="214"/>
      <c r="C23" s="305" t="s">
        <v>338</v>
      </c>
      <c r="D23" s="215"/>
      <c r="E23" s="215"/>
      <c r="F23" s="246">
        <v>2.8494000000000002</v>
      </c>
      <c r="G23" s="247">
        <v>2.4102000000000001</v>
      </c>
      <c r="H23" s="247">
        <v>14.351400000000002</v>
      </c>
      <c r="I23" s="247">
        <v>90.54</v>
      </c>
      <c r="J23" s="216">
        <v>1.17</v>
      </c>
      <c r="K23" s="275" t="s">
        <v>132</v>
      </c>
    </row>
    <row r="24" spans="1:11" ht="15" customHeight="1" x14ac:dyDescent="0.25">
      <c r="A24" s="466"/>
      <c r="B24" s="214" t="s">
        <v>32</v>
      </c>
      <c r="C24" s="305"/>
      <c r="D24" s="215">
        <v>2.5</v>
      </c>
      <c r="E24" s="215">
        <v>2.5</v>
      </c>
      <c r="F24" s="216"/>
      <c r="G24" s="215"/>
      <c r="H24" s="216"/>
      <c r="I24" s="216"/>
      <c r="J24" s="216"/>
      <c r="K24" s="275"/>
    </row>
    <row r="25" spans="1:11" ht="15" customHeight="1" x14ac:dyDescent="0.25">
      <c r="A25" s="466"/>
      <c r="B25" s="214" t="s">
        <v>27</v>
      </c>
      <c r="C25" s="305"/>
      <c r="D25" s="215">
        <v>6</v>
      </c>
      <c r="E25" s="215">
        <v>6</v>
      </c>
      <c r="F25" s="216"/>
      <c r="G25" s="215"/>
      <c r="H25" s="215"/>
      <c r="I25" s="215"/>
      <c r="J25" s="216"/>
      <c r="K25" s="275"/>
    </row>
    <row r="26" spans="1:11" ht="15" customHeight="1" x14ac:dyDescent="0.25">
      <c r="A26" s="703"/>
      <c r="B26" s="214" t="s">
        <v>25</v>
      </c>
      <c r="C26" s="305"/>
      <c r="D26" s="215">
        <v>90</v>
      </c>
      <c r="E26" s="215">
        <v>90</v>
      </c>
      <c r="F26" s="216"/>
      <c r="G26" s="215"/>
      <c r="H26" s="215"/>
      <c r="I26" s="215"/>
      <c r="J26" s="216"/>
      <c r="K26" s="275"/>
    </row>
    <row r="27" spans="1:11" ht="15" customHeight="1" x14ac:dyDescent="0.25">
      <c r="A27" s="703"/>
      <c r="B27" s="214" t="s">
        <v>26</v>
      </c>
      <c r="C27" s="305"/>
      <c r="D27" s="216">
        <v>108</v>
      </c>
      <c r="E27" s="215">
        <v>108</v>
      </c>
      <c r="F27" s="216"/>
      <c r="G27" s="215"/>
      <c r="H27" s="299"/>
      <c r="I27" s="215"/>
      <c r="J27" s="299"/>
      <c r="K27" s="275"/>
    </row>
    <row r="28" spans="1:11" ht="23.25" customHeight="1" x14ac:dyDescent="0.25">
      <c r="A28" s="466" t="s">
        <v>33</v>
      </c>
      <c r="B28" s="214"/>
      <c r="C28" s="294" t="s">
        <v>133</v>
      </c>
      <c r="D28" s="216"/>
      <c r="E28" s="215"/>
      <c r="F28" s="246">
        <v>1.915</v>
      </c>
      <c r="G28" s="247">
        <v>4.3549999999999995</v>
      </c>
      <c r="H28" s="248">
        <v>12.920000000000002</v>
      </c>
      <c r="I28" s="247">
        <v>98.500000000000014</v>
      </c>
      <c r="J28" s="299"/>
      <c r="K28" s="275" t="s">
        <v>35</v>
      </c>
    </row>
    <row r="29" spans="1:11" ht="15" customHeight="1" x14ac:dyDescent="0.25">
      <c r="A29" s="466"/>
      <c r="B29" s="214" t="s">
        <v>36</v>
      </c>
      <c r="C29" s="305"/>
      <c r="D29" s="216">
        <v>25</v>
      </c>
      <c r="E29" s="215">
        <v>25</v>
      </c>
      <c r="F29" s="216"/>
      <c r="G29" s="215"/>
      <c r="H29" s="215"/>
      <c r="I29" s="215"/>
      <c r="J29" s="216"/>
      <c r="K29" s="275"/>
    </row>
    <row r="30" spans="1:11" ht="15" customHeight="1" thickBot="1" x14ac:dyDescent="0.3">
      <c r="A30" s="466"/>
      <c r="B30" s="214" t="s">
        <v>29</v>
      </c>
      <c r="C30" s="305"/>
      <c r="D30" s="216">
        <v>5</v>
      </c>
      <c r="E30" s="215">
        <v>5</v>
      </c>
      <c r="F30" s="216" t="s">
        <v>1</v>
      </c>
      <c r="G30" s="716"/>
      <c r="H30" s="215"/>
      <c r="I30" s="215"/>
      <c r="J30" s="216"/>
      <c r="K30" s="275"/>
    </row>
    <row r="31" spans="1:11" ht="15.75" customHeight="1" thickBot="1" x14ac:dyDescent="0.3">
      <c r="A31" s="717" t="s">
        <v>37</v>
      </c>
      <c r="B31" s="718"/>
      <c r="C31" s="719">
        <v>359</v>
      </c>
      <c r="D31" s="720"/>
      <c r="E31" s="365"/>
      <c r="F31" s="232">
        <v>8.7899999999999991</v>
      </c>
      <c r="G31" s="232">
        <v>9.7799999999999994</v>
      </c>
      <c r="H31" s="232">
        <f>H23+H23+H28</f>
        <v>41.622800000000005</v>
      </c>
      <c r="I31" s="232">
        <f>I23+I28+I23</f>
        <v>279.58000000000004</v>
      </c>
      <c r="J31" s="232">
        <f t="shared" ref="J31" si="0">SUM(J15:J30)</f>
        <v>1.8399999999999999</v>
      </c>
      <c r="K31" s="721"/>
    </row>
    <row r="32" spans="1:11" ht="15" customHeight="1" x14ac:dyDescent="0.25">
      <c r="A32" s="699"/>
      <c r="B32" s="713" t="s">
        <v>38</v>
      </c>
      <c r="C32" s="305"/>
      <c r="D32" s="703"/>
      <c r="E32" s="305"/>
      <c r="F32" s="246"/>
      <c r="G32" s="234"/>
      <c r="H32" s="248"/>
      <c r="I32" s="234"/>
      <c r="J32" s="248"/>
      <c r="K32" s="714"/>
    </row>
    <row r="33" spans="1:11" ht="17.25" customHeight="1" thickBot="1" x14ac:dyDescent="0.3">
      <c r="A33" s="466" t="s">
        <v>53</v>
      </c>
      <c r="B33" s="214"/>
      <c r="C33" s="305">
        <v>100</v>
      </c>
      <c r="D33" s="299">
        <v>100</v>
      </c>
      <c r="E33" s="215">
        <v>100</v>
      </c>
      <c r="F33" s="248">
        <v>0.4</v>
      </c>
      <c r="G33" s="247">
        <v>0.4</v>
      </c>
      <c r="H33" s="248">
        <v>9.8000000000000007</v>
      </c>
      <c r="I33" s="247">
        <v>47</v>
      </c>
      <c r="J33" s="248">
        <v>10</v>
      </c>
      <c r="K33" s="247" t="s">
        <v>153</v>
      </c>
    </row>
    <row r="34" spans="1:11" ht="15.75" customHeight="1" thickBot="1" x14ac:dyDescent="0.3">
      <c r="A34" s="717" t="s">
        <v>37</v>
      </c>
      <c r="B34" s="718"/>
      <c r="C34" s="722">
        <v>100</v>
      </c>
      <c r="D34" s="723"/>
      <c r="E34" s="734"/>
      <c r="F34" s="724">
        <f>F33</f>
        <v>0.4</v>
      </c>
      <c r="G34" s="724">
        <f>G33</f>
        <v>0.4</v>
      </c>
      <c r="H34" s="724">
        <f>H33</f>
        <v>9.8000000000000007</v>
      </c>
      <c r="I34" s="724">
        <f>I33</f>
        <v>47</v>
      </c>
      <c r="J34" s="724">
        <f>J33</f>
        <v>10</v>
      </c>
      <c r="K34" s="721"/>
    </row>
    <row r="35" spans="1:11" ht="15" customHeight="1" x14ac:dyDescent="0.25">
      <c r="A35" s="699"/>
      <c r="B35" s="713" t="s">
        <v>40</v>
      </c>
      <c r="C35" s="725"/>
      <c r="D35" s="726"/>
      <c r="E35" s="725"/>
      <c r="F35" s="866"/>
      <c r="G35" s="234"/>
      <c r="H35" s="866"/>
      <c r="I35" s="234"/>
      <c r="J35" s="866"/>
      <c r="K35" s="727"/>
    </row>
    <row r="36" spans="1:11" ht="26.25" customHeight="1" x14ac:dyDescent="0.25">
      <c r="A36" s="466" t="s">
        <v>528</v>
      </c>
      <c r="B36" s="715"/>
      <c r="C36" s="216">
        <v>40</v>
      </c>
      <c r="D36" s="247"/>
      <c r="E36" s="509"/>
      <c r="F36" s="248">
        <v>0.42479999999999996</v>
      </c>
      <c r="G36" s="247">
        <v>6.8799999999999986E-2</v>
      </c>
      <c r="H36" s="248">
        <v>3.4079999999999999</v>
      </c>
      <c r="I36" s="247">
        <v>15.959999999999999</v>
      </c>
      <c r="J36" s="247">
        <v>1.7499999999999998</v>
      </c>
      <c r="K36" s="275" t="s">
        <v>529</v>
      </c>
    </row>
    <row r="37" spans="1:11" ht="15" customHeight="1" x14ac:dyDescent="0.25">
      <c r="A37" s="466"/>
      <c r="B37" s="715" t="s">
        <v>86</v>
      </c>
      <c r="C37" s="216"/>
      <c r="D37" s="247">
        <v>38.119999999999997</v>
      </c>
      <c r="E37" s="509">
        <v>30.5</v>
      </c>
      <c r="F37" s="246"/>
      <c r="G37" s="246"/>
      <c r="H37" s="246"/>
      <c r="I37" s="246"/>
      <c r="J37" s="246"/>
      <c r="K37" s="275"/>
    </row>
    <row r="38" spans="1:11" ht="15" customHeight="1" x14ac:dyDescent="0.25">
      <c r="A38" s="466"/>
      <c r="B38" s="715" t="s">
        <v>376</v>
      </c>
      <c r="C38" s="216"/>
      <c r="D38" s="247">
        <v>11.4</v>
      </c>
      <c r="E38" s="509">
        <v>10</v>
      </c>
      <c r="F38" s="248"/>
      <c r="G38" s="247"/>
      <c r="H38" s="247"/>
      <c r="I38" s="248"/>
      <c r="J38" s="246"/>
      <c r="K38" s="275"/>
    </row>
    <row r="39" spans="1:11" ht="15" customHeight="1" x14ac:dyDescent="0.25">
      <c r="A39" s="466"/>
      <c r="B39" s="715" t="s">
        <v>140</v>
      </c>
      <c r="C39" s="216"/>
      <c r="D39" s="247">
        <v>2</v>
      </c>
      <c r="E39" s="509">
        <v>2</v>
      </c>
      <c r="F39" s="248"/>
      <c r="G39" s="247"/>
      <c r="H39" s="247"/>
      <c r="I39" s="248"/>
      <c r="J39" s="246"/>
      <c r="K39" s="275"/>
    </row>
    <row r="40" spans="1:11" ht="44.25" customHeight="1" x14ac:dyDescent="0.25">
      <c r="A40" s="466" t="s">
        <v>485</v>
      </c>
      <c r="B40" s="214"/>
      <c r="C40" s="215" t="s">
        <v>136</v>
      </c>
      <c r="D40" s="248"/>
      <c r="E40" s="247"/>
      <c r="F40" s="248">
        <v>3.49</v>
      </c>
      <c r="G40" s="247">
        <v>2.86</v>
      </c>
      <c r="H40" s="248">
        <v>10.47</v>
      </c>
      <c r="I40" s="247">
        <v>88.11</v>
      </c>
      <c r="J40" s="248">
        <v>5.05</v>
      </c>
      <c r="K40" s="275" t="s">
        <v>399</v>
      </c>
    </row>
    <row r="41" spans="1:11" ht="15" customHeight="1" x14ac:dyDescent="0.25">
      <c r="A41" s="466"/>
      <c r="B41" s="214" t="s">
        <v>270</v>
      </c>
      <c r="C41" s="294"/>
      <c r="D41" s="299">
        <v>17.5</v>
      </c>
      <c r="E41" s="215">
        <v>11.4</v>
      </c>
      <c r="F41" s="248"/>
      <c r="G41" s="247"/>
      <c r="H41" s="248"/>
      <c r="I41" s="247"/>
      <c r="J41" s="248"/>
      <c r="K41" s="275"/>
    </row>
    <row r="42" spans="1:11" ht="15" customHeight="1" x14ac:dyDescent="0.25">
      <c r="A42" s="466"/>
      <c r="B42" s="214" t="s">
        <v>273</v>
      </c>
      <c r="C42" s="294"/>
      <c r="D42" s="299">
        <v>11.97</v>
      </c>
      <c r="E42" s="215">
        <v>11.4</v>
      </c>
      <c r="F42" s="248"/>
      <c r="G42" s="247"/>
      <c r="H42" s="248"/>
      <c r="I42" s="247"/>
      <c r="J42" s="248"/>
      <c r="K42" s="275"/>
    </row>
    <row r="43" spans="1:11" ht="15" customHeight="1" x14ac:dyDescent="0.25">
      <c r="A43" s="466"/>
      <c r="B43" s="214" t="s">
        <v>41</v>
      </c>
      <c r="C43" s="294"/>
      <c r="D43" s="299">
        <v>1.19</v>
      </c>
      <c r="E43" s="215">
        <v>1</v>
      </c>
      <c r="F43" s="248"/>
      <c r="G43" s="247"/>
      <c r="H43" s="248"/>
      <c r="I43" s="247"/>
      <c r="J43" s="248"/>
      <c r="K43" s="275"/>
    </row>
    <row r="44" spans="1:11" ht="15" customHeight="1" x14ac:dyDescent="0.25">
      <c r="A44" s="466"/>
      <c r="B44" s="214" t="s">
        <v>42</v>
      </c>
      <c r="C44" s="294"/>
      <c r="D44" s="299">
        <v>0.96</v>
      </c>
      <c r="E44" s="215">
        <v>0.8</v>
      </c>
      <c r="F44" s="248"/>
      <c r="G44" s="247"/>
      <c r="H44" s="248"/>
      <c r="I44" s="247"/>
      <c r="J44" s="248"/>
      <c r="K44" s="275"/>
    </row>
    <row r="45" spans="1:11" ht="15" customHeight="1" x14ac:dyDescent="0.25">
      <c r="A45" s="466"/>
      <c r="B45" s="214" t="s">
        <v>43</v>
      </c>
      <c r="C45" s="294"/>
      <c r="D45" s="299">
        <v>1</v>
      </c>
      <c r="E45" s="215">
        <v>1</v>
      </c>
      <c r="F45" s="248"/>
      <c r="G45" s="247"/>
      <c r="H45" s="248"/>
      <c r="I45" s="247"/>
      <c r="J45" s="248"/>
      <c r="K45" s="275"/>
    </row>
    <row r="46" spans="1:11" ht="15" customHeight="1" x14ac:dyDescent="0.25">
      <c r="A46" s="466"/>
      <c r="B46" s="715" t="s">
        <v>234</v>
      </c>
      <c r="C46" s="294"/>
      <c r="D46" s="299">
        <v>0.1</v>
      </c>
      <c r="E46" s="215">
        <v>0.1</v>
      </c>
      <c r="F46" s="248"/>
      <c r="G46" s="247"/>
      <c r="H46" s="248"/>
      <c r="I46" s="247"/>
      <c r="J46" s="248"/>
      <c r="K46" s="275"/>
    </row>
    <row r="47" spans="1:11" ht="25.5" customHeight="1" x14ac:dyDescent="0.25">
      <c r="A47" s="466"/>
      <c r="B47" s="715" t="s">
        <v>447</v>
      </c>
      <c r="C47" s="294"/>
      <c r="D47" s="299"/>
      <c r="E47" s="215">
        <v>14.3</v>
      </c>
      <c r="F47" s="248"/>
      <c r="G47" s="247"/>
      <c r="H47" s="248"/>
      <c r="I47" s="247"/>
      <c r="J47" s="248"/>
      <c r="K47" s="275"/>
    </row>
    <row r="48" spans="1:11" ht="20.25" customHeight="1" x14ac:dyDescent="0.25">
      <c r="A48" s="466"/>
      <c r="B48" s="214" t="s">
        <v>189</v>
      </c>
      <c r="C48" s="294"/>
      <c r="D48" s="293"/>
      <c r="E48" s="215">
        <v>10</v>
      </c>
      <c r="F48" s="248"/>
      <c r="G48" s="247"/>
      <c r="H48" s="248"/>
      <c r="I48" s="247"/>
      <c r="J48" s="248"/>
      <c r="K48" s="275"/>
    </row>
    <row r="49" spans="1:11" ht="15" customHeight="1" x14ac:dyDescent="0.25">
      <c r="A49" s="466"/>
      <c r="B49" s="214" t="s">
        <v>315</v>
      </c>
      <c r="C49" s="294"/>
      <c r="D49" s="293" t="s">
        <v>297</v>
      </c>
      <c r="E49" s="215">
        <v>6</v>
      </c>
      <c r="F49" s="248"/>
      <c r="G49" s="247"/>
      <c r="H49" s="248"/>
      <c r="I49" s="247"/>
      <c r="J49" s="248"/>
      <c r="K49" s="275"/>
    </row>
    <row r="50" spans="1:11" ht="15" customHeight="1" x14ac:dyDescent="0.25">
      <c r="A50" s="466"/>
      <c r="B50" s="214" t="s">
        <v>45</v>
      </c>
      <c r="C50" s="215"/>
      <c r="D50" s="248">
        <v>60</v>
      </c>
      <c r="E50" s="247">
        <v>45</v>
      </c>
      <c r="F50" s="248"/>
      <c r="G50" s="247"/>
      <c r="H50" s="248"/>
      <c r="I50" s="247"/>
      <c r="J50" s="248"/>
      <c r="K50" s="275"/>
    </row>
    <row r="51" spans="1:11" ht="15" customHeight="1" x14ac:dyDescent="0.25">
      <c r="A51" s="466"/>
      <c r="B51" s="214" t="s">
        <v>46</v>
      </c>
      <c r="C51" s="215"/>
      <c r="D51" s="248">
        <v>7.5</v>
      </c>
      <c r="E51" s="247">
        <v>6</v>
      </c>
      <c r="F51" s="248"/>
      <c r="G51" s="247"/>
      <c r="H51" s="248"/>
      <c r="I51" s="247"/>
      <c r="J51" s="248"/>
      <c r="K51" s="275"/>
    </row>
    <row r="52" spans="1:11" ht="15" customHeight="1" x14ac:dyDescent="0.25">
      <c r="A52" s="466"/>
      <c r="B52" s="214" t="s">
        <v>41</v>
      </c>
      <c r="C52" s="215"/>
      <c r="D52" s="248">
        <v>7.14</v>
      </c>
      <c r="E52" s="247">
        <v>6</v>
      </c>
      <c r="F52" s="248"/>
      <c r="G52" s="247"/>
      <c r="H52" s="248"/>
      <c r="I52" s="247"/>
      <c r="J52" s="248"/>
      <c r="K52" s="275"/>
    </row>
    <row r="53" spans="1:11" ht="15" customHeight="1" x14ac:dyDescent="0.25">
      <c r="A53" s="466"/>
      <c r="B53" s="214" t="s">
        <v>47</v>
      </c>
      <c r="C53" s="215"/>
      <c r="D53" s="248">
        <v>1.5</v>
      </c>
      <c r="E53" s="247">
        <v>1.5</v>
      </c>
      <c r="F53" s="248"/>
      <c r="G53" s="247"/>
      <c r="H53" s="248"/>
      <c r="I53" s="247"/>
      <c r="J53" s="248"/>
      <c r="K53" s="275"/>
    </row>
    <row r="54" spans="1:11" ht="15" customHeight="1" x14ac:dyDescent="0.25">
      <c r="A54" s="466"/>
      <c r="B54" s="715" t="s">
        <v>234</v>
      </c>
      <c r="C54" s="215"/>
      <c r="D54" s="248">
        <v>0.5</v>
      </c>
      <c r="E54" s="247">
        <v>0.5</v>
      </c>
      <c r="F54" s="248"/>
      <c r="G54" s="247"/>
      <c r="H54" s="248"/>
      <c r="I54" s="247"/>
      <c r="J54" s="248"/>
      <c r="K54" s="275"/>
    </row>
    <row r="55" spans="1:11" ht="15" customHeight="1" x14ac:dyDescent="0.25">
      <c r="A55" s="466"/>
      <c r="B55" s="214" t="s">
        <v>26</v>
      </c>
      <c r="C55" s="215"/>
      <c r="D55" s="248">
        <v>105</v>
      </c>
      <c r="E55" s="247">
        <v>105</v>
      </c>
      <c r="F55" s="248"/>
      <c r="G55" s="247"/>
      <c r="H55" s="248"/>
      <c r="I55" s="247"/>
      <c r="J55" s="248"/>
      <c r="K55" s="275"/>
    </row>
    <row r="56" spans="1:11" ht="23.25" customHeight="1" x14ac:dyDescent="0.25">
      <c r="A56" s="466" t="s">
        <v>422</v>
      </c>
      <c r="B56" s="214"/>
      <c r="C56" s="215">
        <v>50</v>
      </c>
      <c r="D56" s="248"/>
      <c r="E56" s="247"/>
      <c r="F56" s="248">
        <v>8.3500000000000014</v>
      </c>
      <c r="G56" s="247">
        <v>9.68</v>
      </c>
      <c r="H56" s="248">
        <v>8.2199999999999989</v>
      </c>
      <c r="I56" s="247">
        <v>154</v>
      </c>
      <c r="J56" s="248">
        <v>0.09</v>
      </c>
      <c r="K56" s="275" t="s">
        <v>423</v>
      </c>
    </row>
    <row r="57" spans="1:11" ht="15.75" customHeight="1" x14ac:dyDescent="0.25">
      <c r="A57" s="466"/>
      <c r="B57" s="214" t="s">
        <v>424</v>
      </c>
      <c r="C57" s="215"/>
      <c r="D57" s="216">
        <v>36.5</v>
      </c>
      <c r="E57" s="215">
        <v>36.5</v>
      </c>
      <c r="F57" s="248"/>
      <c r="G57" s="247"/>
      <c r="H57" s="248"/>
      <c r="I57" s="247"/>
      <c r="J57" s="248"/>
      <c r="K57" s="275"/>
    </row>
    <row r="58" spans="1:11" ht="16.5" customHeight="1" x14ac:dyDescent="0.25">
      <c r="A58" s="466"/>
      <c r="B58" s="214" t="s">
        <v>206</v>
      </c>
      <c r="C58" s="215"/>
      <c r="D58" s="216">
        <v>9.3000000000000007</v>
      </c>
      <c r="E58" s="215">
        <v>9.3000000000000007</v>
      </c>
      <c r="F58" s="248"/>
      <c r="G58" s="247"/>
      <c r="H58" s="248"/>
      <c r="I58" s="247"/>
      <c r="J58" s="248"/>
      <c r="K58" s="247"/>
    </row>
    <row r="59" spans="1:11" ht="15" customHeight="1" x14ac:dyDescent="0.25">
      <c r="A59" s="466"/>
      <c r="B59" s="214" t="s">
        <v>26</v>
      </c>
      <c r="C59" s="215"/>
      <c r="D59" s="216">
        <v>13.6</v>
      </c>
      <c r="E59" s="215">
        <v>13.6</v>
      </c>
      <c r="F59" s="248"/>
      <c r="G59" s="247"/>
      <c r="H59" s="248"/>
      <c r="I59" s="247"/>
      <c r="J59" s="248"/>
      <c r="K59" s="707"/>
    </row>
    <row r="60" spans="1:11" ht="15" customHeight="1" x14ac:dyDescent="0.25">
      <c r="A60" s="466"/>
      <c r="B60" s="214" t="s">
        <v>234</v>
      </c>
      <c r="C60" s="215"/>
      <c r="D60" s="216">
        <v>0.5</v>
      </c>
      <c r="E60" s="215">
        <v>0.5</v>
      </c>
      <c r="F60" s="248"/>
      <c r="G60" s="247"/>
      <c r="H60" s="248"/>
      <c r="I60" s="247"/>
      <c r="J60" s="248"/>
      <c r="K60" s="247"/>
    </row>
    <row r="61" spans="1:11" ht="15" customHeight="1" x14ac:dyDescent="0.25">
      <c r="A61" s="466"/>
      <c r="B61" s="214" t="s">
        <v>241</v>
      </c>
      <c r="C61" s="215"/>
      <c r="D61" s="216">
        <v>0.6</v>
      </c>
      <c r="E61" s="215">
        <v>0.5</v>
      </c>
      <c r="F61" s="248"/>
      <c r="G61" s="247"/>
      <c r="H61" s="248"/>
      <c r="I61" s="247"/>
      <c r="J61" s="248"/>
      <c r="K61" s="247"/>
    </row>
    <row r="62" spans="1:11" ht="15" customHeight="1" x14ac:dyDescent="0.25">
      <c r="A62" s="214"/>
      <c r="B62" s="715" t="s">
        <v>48</v>
      </c>
      <c r="C62" s="215"/>
      <c r="D62" s="216">
        <v>5</v>
      </c>
      <c r="E62" s="215">
        <v>5</v>
      </c>
      <c r="F62" s="248"/>
      <c r="G62" s="247"/>
      <c r="H62" s="248"/>
      <c r="I62" s="247"/>
      <c r="J62" s="248"/>
      <c r="K62" s="247"/>
    </row>
    <row r="63" spans="1:11" ht="15" customHeight="1" x14ac:dyDescent="0.25">
      <c r="A63" s="214"/>
      <c r="B63" s="214" t="s">
        <v>49</v>
      </c>
      <c r="C63" s="215"/>
      <c r="D63" s="216"/>
      <c r="E63" s="215">
        <v>62.5</v>
      </c>
      <c r="F63" s="248"/>
      <c r="G63" s="247"/>
      <c r="H63" s="248"/>
      <c r="I63" s="247"/>
      <c r="J63" s="248"/>
      <c r="K63" s="247"/>
    </row>
    <row r="64" spans="1:11" ht="15" customHeight="1" x14ac:dyDescent="0.25">
      <c r="A64" s="466"/>
      <c r="B64" s="214" t="s">
        <v>140</v>
      </c>
      <c r="C64" s="215"/>
      <c r="D64" s="246">
        <v>1.7</v>
      </c>
      <c r="E64" s="247">
        <v>1.7</v>
      </c>
      <c r="F64" s="248"/>
      <c r="G64" s="247"/>
      <c r="H64" s="248"/>
      <c r="I64" s="247"/>
      <c r="J64" s="248"/>
      <c r="K64" s="247"/>
    </row>
    <row r="65" spans="1:11" ht="23.25" customHeight="1" x14ac:dyDescent="0.25">
      <c r="A65" s="466" t="s">
        <v>425</v>
      </c>
      <c r="B65" s="214"/>
      <c r="C65" s="215" t="s">
        <v>347</v>
      </c>
      <c r="D65" s="216"/>
      <c r="E65" s="215"/>
      <c r="F65" s="248">
        <v>3.3743000000000003</v>
      </c>
      <c r="G65" s="247">
        <v>5.1218000000000004</v>
      </c>
      <c r="H65" s="248">
        <v>15.075100000000001</v>
      </c>
      <c r="I65" s="247">
        <v>119.9</v>
      </c>
      <c r="J65" s="299"/>
      <c r="K65" s="275" t="s">
        <v>426</v>
      </c>
    </row>
    <row r="66" spans="1:11" ht="15" customHeight="1" x14ac:dyDescent="0.25">
      <c r="A66" s="466"/>
      <c r="B66" s="214" t="s">
        <v>427</v>
      </c>
      <c r="C66" s="215"/>
      <c r="D66" s="216">
        <v>27.5</v>
      </c>
      <c r="E66" s="215">
        <v>27.5</v>
      </c>
      <c r="F66" s="299"/>
      <c r="G66" s="215"/>
      <c r="H66" s="299"/>
      <c r="I66" s="215"/>
      <c r="J66" s="299"/>
      <c r="K66" s="275"/>
    </row>
    <row r="67" spans="1:11" ht="15" customHeight="1" x14ac:dyDescent="0.25">
      <c r="A67" s="466"/>
      <c r="B67" s="214" t="s">
        <v>26</v>
      </c>
      <c r="C67" s="215"/>
      <c r="D67" s="216">
        <v>88</v>
      </c>
      <c r="E67" s="215">
        <v>88</v>
      </c>
      <c r="F67" s="299"/>
      <c r="G67" s="215"/>
      <c r="H67" s="299"/>
      <c r="I67" s="215"/>
      <c r="J67" s="299"/>
      <c r="K67" s="275"/>
    </row>
    <row r="68" spans="1:11" ht="15" customHeight="1" x14ac:dyDescent="0.25">
      <c r="A68" s="466"/>
      <c r="B68" s="214" t="s">
        <v>29</v>
      </c>
      <c r="C68" s="215"/>
      <c r="D68" s="216">
        <v>2</v>
      </c>
      <c r="E68" s="215">
        <v>2</v>
      </c>
      <c r="F68" s="299"/>
      <c r="G68" s="215"/>
      <c r="H68" s="299"/>
      <c r="I68" s="215"/>
      <c r="J68" s="299"/>
      <c r="K68" s="275"/>
    </row>
    <row r="69" spans="1:11" ht="15" customHeight="1" x14ac:dyDescent="0.25">
      <c r="A69" s="466"/>
      <c r="B69" s="214" t="s">
        <v>234</v>
      </c>
      <c r="C69" s="294"/>
      <c r="D69" s="216">
        <v>0.28000000000000003</v>
      </c>
      <c r="E69" s="215">
        <v>0.28000000000000003</v>
      </c>
      <c r="F69" s="299"/>
      <c r="G69" s="215"/>
      <c r="H69" s="299"/>
      <c r="I69" s="215"/>
      <c r="J69" s="299"/>
      <c r="K69" s="275"/>
    </row>
    <row r="70" spans="1:11" ht="23.25" customHeight="1" x14ac:dyDescent="0.25">
      <c r="A70" s="728" t="s">
        <v>365</v>
      </c>
      <c r="B70" s="214"/>
      <c r="C70" s="215">
        <v>150</v>
      </c>
      <c r="D70" s="248"/>
      <c r="E70" s="247"/>
      <c r="F70" s="248">
        <v>0.4965</v>
      </c>
      <c r="G70" s="247">
        <v>6.7500000000000004E-2</v>
      </c>
      <c r="H70" s="248">
        <v>24.0105</v>
      </c>
      <c r="I70" s="729">
        <v>99.6</v>
      </c>
      <c r="J70" s="299">
        <v>0.54</v>
      </c>
      <c r="K70" s="275" t="s">
        <v>366</v>
      </c>
    </row>
    <row r="71" spans="1:11" ht="30" customHeight="1" x14ac:dyDescent="0.25">
      <c r="A71" s="730"/>
      <c r="B71" s="214" t="s">
        <v>367</v>
      </c>
      <c r="C71" s="215"/>
      <c r="D71" s="248">
        <v>12.75</v>
      </c>
      <c r="E71" s="247">
        <v>12.5</v>
      </c>
      <c r="F71" s="299"/>
      <c r="G71" s="215"/>
      <c r="H71" s="215"/>
      <c r="I71" s="215"/>
      <c r="J71" s="215"/>
      <c r="K71" s="275"/>
    </row>
    <row r="72" spans="1:11" ht="15" customHeight="1" x14ac:dyDescent="0.25">
      <c r="A72" s="730"/>
      <c r="B72" s="692" t="s">
        <v>27</v>
      </c>
      <c r="C72" s="215"/>
      <c r="D72" s="248">
        <v>5</v>
      </c>
      <c r="E72" s="247">
        <v>5</v>
      </c>
      <c r="F72" s="299"/>
      <c r="G72" s="215"/>
      <c r="H72" s="299"/>
      <c r="I72" s="729"/>
      <c r="J72" s="299"/>
      <c r="K72" s="275"/>
    </row>
    <row r="73" spans="1:11" ht="15" customHeight="1" x14ac:dyDescent="0.25">
      <c r="A73" s="730"/>
      <c r="B73" s="214" t="s">
        <v>66</v>
      </c>
      <c r="C73" s="215"/>
      <c r="D73" s="248">
        <v>152</v>
      </c>
      <c r="E73" s="247">
        <v>152</v>
      </c>
      <c r="F73" s="299"/>
      <c r="G73" s="215"/>
      <c r="H73" s="299"/>
      <c r="I73" s="729"/>
      <c r="J73" s="299"/>
      <c r="K73" s="275"/>
    </row>
    <row r="74" spans="1:11" ht="26.25" customHeight="1" x14ac:dyDescent="0.25">
      <c r="A74" s="214" t="s">
        <v>206</v>
      </c>
      <c r="B74" s="214"/>
      <c r="C74" s="215">
        <v>15</v>
      </c>
      <c r="D74" s="248">
        <v>15</v>
      </c>
      <c r="E74" s="247">
        <v>15</v>
      </c>
      <c r="F74" s="299">
        <v>1.1399999999999999</v>
      </c>
      <c r="G74" s="215">
        <v>0.12</v>
      </c>
      <c r="H74" s="299">
        <v>7.38</v>
      </c>
      <c r="I74" s="729">
        <v>35.25</v>
      </c>
      <c r="J74" s="299">
        <v>0</v>
      </c>
      <c r="K74" s="275" t="s">
        <v>216</v>
      </c>
    </row>
    <row r="75" spans="1:11" ht="37.5" customHeight="1" thickBot="1" x14ac:dyDescent="0.3">
      <c r="A75" s="466" t="s">
        <v>264</v>
      </c>
      <c r="B75" s="214"/>
      <c r="C75" s="215">
        <v>35</v>
      </c>
      <c r="D75" s="216">
        <v>35</v>
      </c>
      <c r="E75" s="716">
        <v>35</v>
      </c>
      <c r="F75" s="248">
        <v>2.3076923076923075</v>
      </c>
      <c r="G75" s="731">
        <v>0.41958041958041958</v>
      </c>
      <c r="H75" s="248">
        <v>13.846153846153847</v>
      </c>
      <c r="I75" s="731">
        <v>69.230769230769241</v>
      </c>
      <c r="J75" s="299"/>
      <c r="K75" s="732" t="s">
        <v>215</v>
      </c>
    </row>
    <row r="76" spans="1:11" ht="15.75" customHeight="1" thickBot="1" x14ac:dyDescent="0.3">
      <c r="A76" s="717" t="s">
        <v>37</v>
      </c>
      <c r="B76" s="718"/>
      <c r="C76" s="232">
        <v>562</v>
      </c>
      <c r="D76" s="733"/>
      <c r="E76" s="734"/>
      <c r="F76" s="735">
        <v>15.43</v>
      </c>
      <c r="G76" s="735">
        <f>G36+G56+G65+G70+G74+G75+G75</f>
        <v>15.89726083916084</v>
      </c>
      <c r="H76" s="735">
        <f>H36+H40+H65+H70+H74+H75</f>
        <v>74.189753846153849</v>
      </c>
      <c r="I76" s="735">
        <f>I36+I40+I56+I65+I70+I74</f>
        <v>512.82000000000005</v>
      </c>
      <c r="J76" s="735">
        <f t="shared" ref="J76" si="1">J36+J40+J56+J65+J70+J74+J75</f>
        <v>7.43</v>
      </c>
      <c r="K76" s="721"/>
    </row>
    <row r="77" spans="1:11" ht="23.25" customHeight="1" x14ac:dyDescent="0.25">
      <c r="A77" s="466"/>
      <c r="B77" s="736" t="s">
        <v>428</v>
      </c>
      <c r="C77" s="215"/>
      <c r="D77" s="299"/>
      <c r="E77" s="215"/>
      <c r="F77" s="299"/>
      <c r="G77" s="725"/>
      <c r="H77" s="299"/>
      <c r="I77" s="725"/>
      <c r="J77" s="299"/>
      <c r="K77" s="275"/>
    </row>
    <row r="78" spans="1:11" ht="23.25" customHeight="1" x14ac:dyDescent="0.25">
      <c r="A78" s="466" t="s">
        <v>174</v>
      </c>
      <c r="B78" s="214"/>
      <c r="C78" s="215">
        <v>150</v>
      </c>
      <c r="D78" s="299"/>
      <c r="E78" s="215"/>
      <c r="F78" s="248">
        <v>4.3499999999999996</v>
      </c>
      <c r="G78" s="247">
        <v>3.75</v>
      </c>
      <c r="H78" s="248">
        <v>6</v>
      </c>
      <c r="I78" s="247">
        <v>75</v>
      </c>
      <c r="J78" s="299">
        <v>1.05</v>
      </c>
      <c r="K78" s="275" t="s">
        <v>150</v>
      </c>
    </row>
    <row r="79" spans="1:11" ht="23.25" customHeight="1" x14ac:dyDescent="0.25">
      <c r="A79" s="214" t="s">
        <v>405</v>
      </c>
      <c r="B79" s="214" t="s">
        <v>181</v>
      </c>
      <c r="C79" s="215"/>
      <c r="D79" s="299">
        <v>155</v>
      </c>
      <c r="E79" s="215">
        <v>150</v>
      </c>
      <c r="F79" s="299"/>
      <c r="G79" s="215"/>
      <c r="H79" s="299"/>
      <c r="I79" s="215"/>
      <c r="J79" s="299"/>
      <c r="K79" s="275"/>
    </row>
    <row r="80" spans="1:11" ht="33" customHeight="1" thickBot="1" x14ac:dyDescent="0.3">
      <c r="A80" s="466" t="s">
        <v>235</v>
      </c>
      <c r="B80" s="715" t="s">
        <v>76</v>
      </c>
      <c r="C80" s="215">
        <v>20</v>
      </c>
      <c r="D80" s="248">
        <v>20</v>
      </c>
      <c r="E80" s="247">
        <v>20</v>
      </c>
      <c r="F80" s="248">
        <v>3.28</v>
      </c>
      <c r="G80" s="247">
        <v>6.1</v>
      </c>
      <c r="H80" s="248">
        <v>45.84</v>
      </c>
      <c r="I80" s="247">
        <v>249</v>
      </c>
      <c r="J80" s="248"/>
      <c r="K80" s="275" t="s">
        <v>217</v>
      </c>
    </row>
    <row r="81" spans="1:11" ht="23.25" customHeight="1" thickBot="1" x14ac:dyDescent="0.3">
      <c r="A81" s="717" t="s">
        <v>37</v>
      </c>
      <c r="B81" s="718"/>
      <c r="C81" s="737">
        <v>170</v>
      </c>
      <c r="D81" s="733"/>
      <c r="E81" s="734"/>
      <c r="F81" s="738">
        <v>5.99</v>
      </c>
      <c r="G81" s="739">
        <f t="shared" ref="G81:J81" si="2">G78+G80</f>
        <v>9.85</v>
      </c>
      <c r="H81" s="738">
        <f t="shared" si="2"/>
        <v>51.84</v>
      </c>
      <c r="I81" s="739">
        <f t="shared" si="2"/>
        <v>324</v>
      </c>
      <c r="J81" s="738">
        <f t="shared" si="2"/>
        <v>1.05</v>
      </c>
      <c r="K81" s="739"/>
    </row>
    <row r="82" spans="1:11" ht="21.75" customHeight="1" x14ac:dyDescent="0.25">
      <c r="A82" s="466"/>
      <c r="B82" s="736" t="s">
        <v>429</v>
      </c>
      <c r="C82" s="215"/>
      <c r="D82" s="299"/>
      <c r="E82" s="215"/>
      <c r="F82" s="299"/>
      <c r="G82" s="215"/>
      <c r="H82" s="299"/>
      <c r="I82" s="215"/>
      <c r="J82" s="299"/>
      <c r="K82" s="275"/>
    </row>
    <row r="83" spans="1:11" ht="18.75" customHeight="1" x14ac:dyDescent="0.25">
      <c r="A83" s="466" t="s">
        <v>474</v>
      </c>
      <c r="B83" s="214"/>
      <c r="C83" s="215">
        <v>50</v>
      </c>
      <c r="D83" s="299"/>
      <c r="E83" s="215"/>
      <c r="F83" s="312">
        <v>6.1</v>
      </c>
      <c r="G83" s="311">
        <v>3.88</v>
      </c>
      <c r="H83" s="312">
        <v>7.33</v>
      </c>
      <c r="I83" s="311">
        <v>89</v>
      </c>
      <c r="J83" s="312">
        <v>0.16</v>
      </c>
      <c r="K83" s="275" t="s">
        <v>432</v>
      </c>
    </row>
    <row r="84" spans="1:11" ht="19.5" customHeight="1" x14ac:dyDescent="0.25">
      <c r="A84" s="466"/>
      <c r="B84" s="214" t="s">
        <v>148</v>
      </c>
      <c r="C84" s="215"/>
      <c r="D84" s="299">
        <v>45.22</v>
      </c>
      <c r="E84" s="215">
        <v>33</v>
      </c>
      <c r="F84" s="312"/>
      <c r="G84" s="311"/>
      <c r="H84" s="312"/>
      <c r="I84" s="311"/>
      <c r="J84" s="312"/>
      <c r="K84" s="275"/>
    </row>
    <row r="85" spans="1:11" ht="19.5" customHeight="1" x14ac:dyDescent="0.25">
      <c r="A85" s="214"/>
      <c r="B85" s="214" t="s">
        <v>234</v>
      </c>
      <c r="C85" s="215"/>
      <c r="D85" s="299">
        <v>0.5</v>
      </c>
      <c r="E85" s="215">
        <v>0.5</v>
      </c>
      <c r="F85" s="312"/>
      <c r="G85" s="311"/>
      <c r="H85" s="312"/>
      <c r="I85" s="311"/>
      <c r="J85" s="312"/>
      <c r="K85" s="275"/>
    </row>
    <row r="86" spans="1:11" ht="19.5" customHeight="1" x14ac:dyDescent="0.25">
      <c r="A86" s="214"/>
      <c r="B86" s="214" t="s">
        <v>301</v>
      </c>
      <c r="C86" s="215"/>
      <c r="D86" s="299">
        <v>9</v>
      </c>
      <c r="E86" s="215">
        <v>9</v>
      </c>
      <c r="F86" s="312"/>
      <c r="G86" s="311"/>
      <c r="H86" s="312"/>
      <c r="I86" s="311"/>
      <c r="J86" s="312"/>
      <c r="K86" s="275"/>
    </row>
    <row r="87" spans="1:11" ht="18.75" customHeight="1" x14ac:dyDescent="0.25">
      <c r="B87" s="214" t="s">
        <v>182</v>
      </c>
      <c r="C87" s="215"/>
      <c r="D87" s="248">
        <v>12.6</v>
      </c>
      <c r="E87" s="247">
        <v>12.6</v>
      </c>
      <c r="F87" s="312"/>
      <c r="G87" s="311"/>
      <c r="H87" s="312"/>
      <c r="I87" s="311"/>
      <c r="J87" s="312"/>
      <c r="K87" s="275"/>
    </row>
    <row r="88" spans="1:11" ht="16.5" customHeight="1" x14ac:dyDescent="0.25">
      <c r="B88" s="214" t="s">
        <v>93</v>
      </c>
      <c r="C88" s="215"/>
      <c r="D88" s="248">
        <v>5</v>
      </c>
      <c r="E88" s="247">
        <v>5</v>
      </c>
      <c r="F88" s="312"/>
      <c r="G88" s="311"/>
      <c r="H88" s="312"/>
      <c r="I88" s="311"/>
      <c r="J88" s="312"/>
      <c r="K88" s="275"/>
    </row>
    <row r="89" spans="1:11" ht="15" customHeight="1" x14ac:dyDescent="0.25">
      <c r="B89" s="214" t="s">
        <v>49</v>
      </c>
      <c r="C89" s="215"/>
      <c r="D89" s="248"/>
      <c r="E89" s="520">
        <v>58</v>
      </c>
      <c r="F89" s="312"/>
      <c r="G89" s="311"/>
      <c r="H89" s="312"/>
      <c r="I89" s="311"/>
      <c r="J89" s="312"/>
      <c r="K89" s="275"/>
    </row>
    <row r="90" spans="1:11" ht="17.25" customHeight="1" x14ac:dyDescent="0.25">
      <c r="B90" s="214" t="s">
        <v>140</v>
      </c>
      <c r="C90" s="215"/>
      <c r="D90" s="248">
        <v>2</v>
      </c>
      <c r="E90" s="247">
        <v>2</v>
      </c>
      <c r="F90" s="312"/>
      <c r="G90" s="311"/>
      <c r="H90" s="312"/>
      <c r="I90" s="311"/>
      <c r="J90" s="312"/>
      <c r="K90" s="275"/>
    </row>
    <row r="91" spans="1:11" ht="23.25" customHeight="1" x14ac:dyDescent="0.25">
      <c r="A91" s="466" t="s">
        <v>58</v>
      </c>
      <c r="B91" s="214"/>
      <c r="C91" s="215">
        <v>120</v>
      </c>
      <c r="D91" s="248"/>
      <c r="E91" s="247"/>
      <c r="F91" s="248">
        <v>2.4516</v>
      </c>
      <c r="G91" s="247">
        <v>3.8411999999999997</v>
      </c>
      <c r="H91" s="248">
        <v>16.351199999999999</v>
      </c>
      <c r="I91" s="247">
        <v>109.8</v>
      </c>
      <c r="J91" s="248">
        <v>14.53</v>
      </c>
      <c r="K91" s="275" t="s">
        <v>180</v>
      </c>
    </row>
    <row r="92" spans="1:11" ht="23.25" customHeight="1" x14ac:dyDescent="0.25">
      <c r="A92" s="466"/>
      <c r="B92" s="214" t="s">
        <v>45</v>
      </c>
      <c r="C92" s="215"/>
      <c r="D92" s="248">
        <v>136.80000000000001</v>
      </c>
      <c r="E92" s="247">
        <v>102.6</v>
      </c>
      <c r="F92" s="248"/>
      <c r="G92" s="247"/>
      <c r="H92" s="248"/>
      <c r="I92" s="247"/>
      <c r="J92" s="248"/>
      <c r="K92" s="275"/>
    </row>
    <row r="93" spans="1:11" ht="23.25" customHeight="1" x14ac:dyDescent="0.25">
      <c r="A93" s="466"/>
      <c r="B93" s="214" t="s">
        <v>25</v>
      </c>
      <c r="C93" s="215"/>
      <c r="D93" s="248">
        <v>18.96</v>
      </c>
      <c r="E93" s="247">
        <v>18</v>
      </c>
      <c r="F93" s="248"/>
      <c r="G93" s="247"/>
      <c r="H93" s="248"/>
      <c r="I93" s="247"/>
      <c r="J93" s="248"/>
      <c r="K93" s="275"/>
    </row>
    <row r="94" spans="1:11" ht="15" customHeight="1" x14ac:dyDescent="0.25">
      <c r="A94" s="466"/>
      <c r="B94" s="214" t="s">
        <v>29</v>
      </c>
      <c r="C94" s="215"/>
      <c r="D94" s="248">
        <v>4.2</v>
      </c>
      <c r="E94" s="247">
        <v>4.2</v>
      </c>
      <c r="F94" s="248"/>
      <c r="G94" s="247"/>
      <c r="H94" s="248"/>
      <c r="I94" s="247"/>
      <c r="J94" s="248"/>
      <c r="K94" s="275"/>
    </row>
    <row r="95" spans="1:11" ht="15" customHeight="1" x14ac:dyDescent="0.25">
      <c r="A95" s="466"/>
      <c r="B95" s="715" t="s">
        <v>234</v>
      </c>
      <c r="C95" s="215"/>
      <c r="D95" s="248">
        <v>0.45</v>
      </c>
      <c r="E95" s="247">
        <v>0.45</v>
      </c>
      <c r="F95" s="248"/>
      <c r="G95" s="247"/>
      <c r="H95" s="248"/>
      <c r="I95" s="247"/>
      <c r="J95" s="248"/>
      <c r="K95" s="275"/>
    </row>
    <row r="96" spans="1:11" ht="23.25" customHeight="1" x14ac:dyDescent="0.25">
      <c r="A96" s="466" t="s">
        <v>134</v>
      </c>
      <c r="B96" s="214"/>
      <c r="C96" s="215" t="s">
        <v>183</v>
      </c>
      <c r="D96" s="299"/>
      <c r="E96" s="215"/>
      <c r="F96" s="248">
        <v>5.2500000000000012E-2</v>
      </c>
      <c r="G96" s="247">
        <v>1.5000000000000005E-2</v>
      </c>
      <c r="H96" s="248">
        <v>5.018110944527737</v>
      </c>
      <c r="I96" s="247">
        <v>20.084932533733134</v>
      </c>
      <c r="J96" s="248">
        <v>0.02</v>
      </c>
      <c r="K96" s="275" t="s">
        <v>209</v>
      </c>
    </row>
    <row r="97" spans="1:11" ht="15" customHeight="1" x14ac:dyDescent="0.25">
      <c r="A97" s="466"/>
      <c r="B97" s="214" t="s">
        <v>263</v>
      </c>
      <c r="C97" s="215"/>
      <c r="D97" s="299">
        <v>0.4</v>
      </c>
      <c r="E97" s="215">
        <v>0.4</v>
      </c>
      <c r="F97" s="299"/>
      <c r="G97" s="215"/>
      <c r="H97" s="299"/>
      <c r="I97" s="215"/>
      <c r="J97" s="299"/>
      <c r="K97" s="275"/>
    </row>
    <row r="98" spans="1:11" ht="15" customHeight="1" x14ac:dyDescent="0.25">
      <c r="A98" s="466"/>
      <c r="B98" s="214" t="s">
        <v>27</v>
      </c>
      <c r="C98" s="215"/>
      <c r="D98" s="299">
        <v>5</v>
      </c>
      <c r="E98" s="215">
        <v>5</v>
      </c>
      <c r="F98" s="299"/>
      <c r="G98" s="215"/>
      <c r="H98" s="299"/>
      <c r="I98" s="215"/>
      <c r="J98" s="299"/>
      <c r="K98" s="275"/>
    </row>
    <row r="99" spans="1:11" ht="15" customHeight="1" x14ac:dyDescent="0.25">
      <c r="A99" s="466"/>
      <c r="B99" s="214" t="s">
        <v>26</v>
      </c>
      <c r="C99" s="215"/>
      <c r="D99" s="216">
        <v>150</v>
      </c>
      <c r="E99" s="215">
        <v>150</v>
      </c>
      <c r="F99" s="299"/>
      <c r="G99" s="215"/>
      <c r="H99" s="299"/>
      <c r="I99" s="215"/>
      <c r="J99" s="299"/>
      <c r="K99" s="275"/>
    </row>
    <row r="100" spans="1:11" ht="29.25" customHeight="1" thickBot="1" x14ac:dyDescent="0.3">
      <c r="A100" s="466" t="s">
        <v>206</v>
      </c>
      <c r="B100" s="214"/>
      <c r="C100" s="215">
        <v>20</v>
      </c>
      <c r="D100" s="246">
        <v>20</v>
      </c>
      <c r="E100" s="731">
        <v>20</v>
      </c>
      <c r="F100" s="248">
        <v>1.52</v>
      </c>
      <c r="G100" s="731">
        <v>0.16000000000000003</v>
      </c>
      <c r="H100" s="248">
        <v>9.8400000000000016</v>
      </c>
      <c r="I100" s="731">
        <v>47.000000000000007</v>
      </c>
      <c r="J100" s="248">
        <v>0</v>
      </c>
      <c r="K100" s="732" t="s">
        <v>216</v>
      </c>
    </row>
    <row r="101" spans="1:11" ht="15.75" customHeight="1" thickBot="1" x14ac:dyDescent="0.3">
      <c r="A101" s="740" t="s">
        <v>37</v>
      </c>
      <c r="B101" s="741"/>
      <c r="C101" s="742">
        <v>345</v>
      </c>
      <c r="D101" s="743"/>
      <c r="E101" s="744"/>
      <c r="F101" s="745">
        <f>SUM(F82:F100)</f>
        <v>10.1241</v>
      </c>
      <c r="G101" s="745">
        <f>G83+G91+G96+G100+G91</f>
        <v>11.737399999999999</v>
      </c>
      <c r="H101" s="745">
        <f>H83+H91+H96+H100+H100</f>
        <v>48.379310944527738</v>
      </c>
      <c r="I101" s="745">
        <f>I83+I91+I96+I100+I83</f>
        <v>354.88493253373315</v>
      </c>
      <c r="J101" s="745">
        <f>SUM(J82:J100)</f>
        <v>14.709999999999999</v>
      </c>
      <c r="K101" s="721"/>
    </row>
    <row r="102" spans="1:11" ht="15.75" customHeight="1" thickBot="1" x14ac:dyDescent="0.3">
      <c r="A102" s="717" t="s">
        <v>62</v>
      </c>
      <c r="B102" s="746"/>
      <c r="C102" s="232">
        <f>C31+C34+C76+C81+C101</f>
        <v>1536</v>
      </c>
      <c r="D102" s="232"/>
      <c r="E102" s="232"/>
      <c r="F102" s="232">
        <f>F31+F34+F76+F81+F101</f>
        <v>40.734099999999998</v>
      </c>
      <c r="G102" s="232">
        <f>G31+G34+G76+G81+G101</f>
        <v>47.664660839160838</v>
      </c>
      <c r="H102" s="232">
        <f>H31+H34+H76+H81+H101</f>
        <v>225.83186479068161</v>
      </c>
      <c r="I102" s="232">
        <f>I31+I34+I76+I81+I101</f>
        <v>1518.2849325337334</v>
      </c>
      <c r="J102" s="232">
        <f>J31+J34+J76+J81+J101</f>
        <v>35.03</v>
      </c>
      <c r="K102" s="721"/>
    </row>
    <row r="103" spans="1:11" ht="15" customHeight="1" x14ac:dyDescent="0.25">
      <c r="A103" s="214"/>
      <c r="B103" s="214"/>
      <c r="C103" s="826"/>
      <c r="D103" s="293"/>
      <c r="E103" s="293"/>
      <c r="F103" s="248"/>
      <c r="G103" s="248"/>
      <c r="H103" s="248"/>
      <c r="I103" s="248"/>
      <c r="J103" s="248"/>
      <c r="K103" s="700"/>
    </row>
    <row r="104" spans="1:11" ht="15.75" customHeight="1" thickBot="1" x14ac:dyDescent="0.3">
      <c r="A104" s="694" t="s">
        <v>63</v>
      </c>
      <c r="B104" s="694"/>
      <c r="C104" s="853"/>
      <c r="D104" s="854"/>
      <c r="E104" s="855"/>
      <c r="K104" s="696"/>
    </row>
    <row r="105" spans="1:11" ht="22.5" customHeight="1" x14ac:dyDescent="0.25">
      <c r="A105" s="699" t="s">
        <v>3</v>
      </c>
      <c r="B105" s="700"/>
      <c r="C105" s="701" t="s">
        <v>4</v>
      </c>
      <c r="D105" s="747" t="s">
        <v>5</v>
      </c>
      <c r="E105" s="747" t="s">
        <v>5</v>
      </c>
      <c r="F105" s="922" t="s">
        <v>6</v>
      </c>
      <c r="G105" s="923"/>
      <c r="H105" s="924"/>
      <c r="I105" s="234" t="s">
        <v>7</v>
      </c>
      <c r="J105" s="866" t="s">
        <v>8</v>
      </c>
      <c r="K105" s="701" t="s">
        <v>64</v>
      </c>
    </row>
    <row r="106" spans="1:11" ht="15.75" customHeight="1" thickBot="1" x14ac:dyDescent="0.3">
      <c r="A106" s="466" t="s">
        <v>10</v>
      </c>
      <c r="B106" s="214"/>
      <c r="C106" s="305" t="s">
        <v>11</v>
      </c>
      <c r="D106" s="426" t="s">
        <v>12</v>
      </c>
      <c r="E106" s="426" t="s">
        <v>12</v>
      </c>
      <c r="F106" s="705"/>
      <c r="G106" s="706"/>
      <c r="H106" s="706"/>
      <c r="I106" s="247" t="s">
        <v>131</v>
      </c>
      <c r="J106" s="248"/>
      <c r="K106" s="305" t="s">
        <v>65</v>
      </c>
    </row>
    <row r="107" spans="1:11" ht="15.75" customHeight="1" thickBot="1" x14ac:dyDescent="0.3">
      <c r="A107" s="708"/>
      <c r="B107" s="709"/>
      <c r="C107" s="704"/>
      <c r="D107" s="365" t="s">
        <v>14</v>
      </c>
      <c r="E107" s="365" t="s">
        <v>15</v>
      </c>
      <c r="F107" s="710" t="s">
        <v>16</v>
      </c>
      <c r="G107" s="712" t="s">
        <v>17</v>
      </c>
      <c r="H107" s="710" t="s">
        <v>18</v>
      </c>
      <c r="I107" s="710" t="s">
        <v>19</v>
      </c>
      <c r="J107" s="712" t="s">
        <v>20</v>
      </c>
      <c r="K107" s="704"/>
    </row>
    <row r="108" spans="1:11" ht="15" customHeight="1" x14ac:dyDescent="0.25">
      <c r="A108" s="699"/>
      <c r="B108" s="713" t="s">
        <v>21</v>
      </c>
      <c r="C108" s="701"/>
      <c r="D108" s="701"/>
      <c r="E108" s="701"/>
      <c r="F108" s="865"/>
      <c r="G108" s="234"/>
      <c r="H108" s="234"/>
      <c r="I108" s="865"/>
      <c r="J108" s="865"/>
      <c r="K108" s="714"/>
    </row>
    <row r="109" spans="1:11" ht="23.25" customHeight="1" x14ac:dyDescent="0.25">
      <c r="A109" s="466" t="s">
        <v>317</v>
      </c>
      <c r="B109" s="214"/>
      <c r="C109" s="305" t="s">
        <v>352</v>
      </c>
      <c r="D109" s="305"/>
      <c r="E109" s="305"/>
      <c r="F109" s="246">
        <v>3.7605520958083836</v>
      </c>
      <c r="G109" s="247">
        <v>6.13125868263473</v>
      </c>
      <c r="H109" s="247">
        <v>22.956922155688623</v>
      </c>
      <c r="I109" s="246">
        <v>162.00047904191618</v>
      </c>
      <c r="J109" s="246"/>
      <c r="K109" s="275" t="s">
        <v>312</v>
      </c>
    </row>
    <row r="110" spans="1:11" ht="15" customHeight="1" x14ac:dyDescent="0.25">
      <c r="A110" s="466"/>
      <c r="B110" s="214" t="s">
        <v>311</v>
      </c>
      <c r="C110" s="305"/>
      <c r="D110" s="305">
        <v>18</v>
      </c>
      <c r="E110" s="305">
        <v>18</v>
      </c>
      <c r="F110" s="247"/>
      <c r="G110" s="248"/>
      <c r="H110" s="247"/>
      <c r="I110" s="248"/>
      <c r="J110" s="246"/>
      <c r="K110" s="275"/>
    </row>
    <row r="111" spans="1:11" ht="15" customHeight="1" x14ac:dyDescent="0.25">
      <c r="A111" s="466"/>
      <c r="B111" s="214" t="s">
        <v>25</v>
      </c>
      <c r="C111" s="305"/>
      <c r="D111" s="305">
        <v>75</v>
      </c>
      <c r="E111" s="305">
        <v>75</v>
      </c>
      <c r="F111" s="247"/>
      <c r="G111" s="247"/>
      <c r="H111" s="247"/>
      <c r="I111" s="247"/>
      <c r="J111" s="246"/>
      <c r="K111" s="275"/>
    </row>
    <row r="112" spans="1:11" ht="15" customHeight="1" x14ac:dyDescent="0.25">
      <c r="A112" s="466"/>
      <c r="B112" s="214" t="s">
        <v>66</v>
      </c>
      <c r="C112" s="305"/>
      <c r="D112" s="305">
        <v>48</v>
      </c>
      <c r="E112" s="305">
        <v>48</v>
      </c>
      <c r="F112" s="247"/>
      <c r="G112" s="248"/>
      <c r="H112" s="247"/>
      <c r="I112" s="248"/>
      <c r="J112" s="246"/>
      <c r="K112" s="275"/>
    </row>
    <row r="113" spans="1:11" ht="15" customHeight="1" x14ac:dyDescent="0.25">
      <c r="A113" s="466"/>
      <c r="B113" s="214" t="s">
        <v>27</v>
      </c>
      <c r="C113" s="305"/>
      <c r="D113" s="305">
        <v>2</v>
      </c>
      <c r="E113" s="305">
        <v>2</v>
      </c>
      <c r="F113" s="247"/>
      <c r="G113" s="248"/>
      <c r="H113" s="247"/>
      <c r="I113" s="248"/>
      <c r="J113" s="246"/>
      <c r="K113" s="275"/>
    </row>
    <row r="114" spans="1:11" ht="15" customHeight="1" x14ac:dyDescent="0.25">
      <c r="A114" s="466"/>
      <c r="B114" s="214" t="s">
        <v>234</v>
      </c>
      <c r="C114" s="305"/>
      <c r="D114" s="305">
        <v>0.4</v>
      </c>
      <c r="E114" s="305">
        <v>0.4</v>
      </c>
      <c r="F114" s="247"/>
      <c r="G114" s="248"/>
      <c r="H114" s="247"/>
      <c r="I114" s="248"/>
      <c r="J114" s="246"/>
      <c r="K114" s="275"/>
    </row>
    <row r="115" spans="1:11" ht="15" customHeight="1" x14ac:dyDescent="0.25">
      <c r="A115" s="466"/>
      <c r="B115" s="715" t="s">
        <v>29</v>
      </c>
      <c r="C115" s="305"/>
      <c r="D115" s="305">
        <v>3</v>
      </c>
      <c r="E115" s="305">
        <v>3</v>
      </c>
      <c r="F115" s="247"/>
      <c r="G115" s="248"/>
      <c r="H115" s="247"/>
      <c r="I115" s="248"/>
      <c r="J115" s="246"/>
      <c r="K115" s="275"/>
    </row>
    <row r="116" spans="1:11" ht="23.25" customHeight="1" x14ac:dyDescent="0.25">
      <c r="A116" s="466" t="s">
        <v>67</v>
      </c>
      <c r="B116" s="214"/>
      <c r="C116" s="215" t="s">
        <v>338</v>
      </c>
      <c r="D116" s="216"/>
      <c r="E116" s="215"/>
      <c r="F116" s="246">
        <v>3.6702000000000004</v>
      </c>
      <c r="G116" s="247">
        <v>3.1896</v>
      </c>
      <c r="H116" s="247">
        <v>15.8202</v>
      </c>
      <c r="I116" s="246">
        <v>106.74</v>
      </c>
      <c r="J116" s="246">
        <v>1.43</v>
      </c>
      <c r="K116" s="275" t="s">
        <v>68</v>
      </c>
    </row>
    <row r="117" spans="1:11" ht="15" customHeight="1" x14ac:dyDescent="0.25">
      <c r="A117" s="466"/>
      <c r="B117" s="214" t="s">
        <v>69</v>
      </c>
      <c r="C117" s="215"/>
      <c r="D117" s="216">
        <v>2</v>
      </c>
      <c r="E117" s="215">
        <v>2</v>
      </c>
      <c r="F117" s="246"/>
      <c r="G117" s="247"/>
      <c r="H117" s="247"/>
      <c r="I117" s="246"/>
      <c r="J117" s="246"/>
      <c r="K117" s="275"/>
    </row>
    <row r="118" spans="1:11" ht="15" customHeight="1" x14ac:dyDescent="0.25">
      <c r="A118" s="214"/>
      <c r="B118" s="214" t="s">
        <v>27</v>
      </c>
      <c r="C118" s="215"/>
      <c r="D118" s="216">
        <v>6</v>
      </c>
      <c r="E118" s="215">
        <v>6</v>
      </c>
      <c r="F118" s="246"/>
      <c r="G118" s="247"/>
      <c r="H118" s="247"/>
      <c r="I118" s="246"/>
      <c r="J118" s="246"/>
      <c r="K118" s="275"/>
    </row>
    <row r="119" spans="1:11" ht="15" customHeight="1" x14ac:dyDescent="0.25">
      <c r="A119" s="703"/>
      <c r="B119" s="214" t="s">
        <v>25</v>
      </c>
      <c r="C119" s="215"/>
      <c r="D119" s="216">
        <v>110</v>
      </c>
      <c r="E119" s="215">
        <v>110</v>
      </c>
      <c r="F119" s="246"/>
      <c r="G119" s="247"/>
      <c r="H119" s="247"/>
      <c r="I119" s="246"/>
      <c r="J119" s="246"/>
      <c r="K119" s="275"/>
    </row>
    <row r="120" spans="1:11" ht="15" customHeight="1" x14ac:dyDescent="0.25">
      <c r="A120" s="703"/>
      <c r="B120" s="214" t="s">
        <v>26</v>
      </c>
      <c r="C120" s="215"/>
      <c r="D120" s="216">
        <v>80</v>
      </c>
      <c r="E120" s="215">
        <v>80</v>
      </c>
      <c r="F120" s="246"/>
      <c r="G120" s="247"/>
      <c r="H120" s="248"/>
      <c r="I120" s="246"/>
      <c r="J120" s="246"/>
      <c r="K120" s="275"/>
    </row>
    <row r="121" spans="1:11" ht="23.25" customHeight="1" x14ac:dyDescent="0.25">
      <c r="A121" s="466" t="s">
        <v>202</v>
      </c>
      <c r="B121" s="214"/>
      <c r="C121" s="294" t="s">
        <v>135</v>
      </c>
      <c r="D121" s="703"/>
      <c r="E121" s="305"/>
      <c r="F121" s="246">
        <v>3.23</v>
      </c>
      <c r="G121" s="247">
        <v>5.6849999999999996</v>
      </c>
      <c r="H121" s="248">
        <v>12.920000000000002</v>
      </c>
      <c r="I121" s="246">
        <v>115.66666666666669</v>
      </c>
      <c r="J121" s="246">
        <v>0.04</v>
      </c>
      <c r="K121" s="237" t="s">
        <v>255</v>
      </c>
    </row>
    <row r="122" spans="1:11" ht="15" customHeight="1" x14ac:dyDescent="0.25">
      <c r="A122" s="466"/>
      <c r="B122" s="214" t="s">
        <v>36</v>
      </c>
      <c r="C122" s="305"/>
      <c r="D122" s="703">
        <v>25</v>
      </c>
      <c r="E122" s="305">
        <v>25</v>
      </c>
      <c r="F122" s="246"/>
      <c r="G122" s="247"/>
      <c r="H122" s="247"/>
      <c r="I122" s="246"/>
      <c r="J122" s="246"/>
      <c r="K122" s="275"/>
    </row>
    <row r="123" spans="1:11" ht="15" customHeight="1" x14ac:dyDescent="0.25">
      <c r="A123" s="466"/>
      <c r="B123" s="214" t="s">
        <v>70</v>
      </c>
      <c r="C123" s="305"/>
      <c r="D123" s="703">
        <v>5.0999999999999996</v>
      </c>
      <c r="E123" s="305">
        <v>5</v>
      </c>
      <c r="F123" s="246"/>
      <c r="G123" s="247"/>
      <c r="H123" s="247"/>
      <c r="I123" s="246"/>
      <c r="J123" s="246"/>
      <c r="K123" s="275"/>
    </row>
    <row r="124" spans="1:11" ht="15.75" customHeight="1" thickBot="1" x14ac:dyDescent="0.3">
      <c r="A124" s="466"/>
      <c r="B124" s="214" t="s">
        <v>29</v>
      </c>
      <c r="C124" s="305"/>
      <c r="D124" s="703">
        <v>5</v>
      </c>
      <c r="E124" s="305">
        <v>5</v>
      </c>
      <c r="F124" s="246" t="s">
        <v>1</v>
      </c>
      <c r="G124" s="247"/>
      <c r="H124" s="247"/>
      <c r="I124" s="246"/>
      <c r="J124" s="246"/>
      <c r="K124" s="275"/>
    </row>
    <row r="125" spans="1:11" ht="15.75" customHeight="1" thickBot="1" x14ac:dyDescent="0.3">
      <c r="A125" s="717" t="s">
        <v>37</v>
      </c>
      <c r="B125" s="746"/>
      <c r="C125" s="719">
        <v>364</v>
      </c>
      <c r="D125" s="748"/>
      <c r="E125" s="719"/>
      <c r="F125" s="749">
        <v>8.19</v>
      </c>
      <c r="G125" s="749">
        <f>G109+G116</f>
        <v>9.3208586826347304</v>
      </c>
      <c r="H125" s="749">
        <f>H109+H116</f>
        <v>38.777122155688623</v>
      </c>
      <c r="I125" s="749">
        <f>I109+I121</f>
        <v>277.66714570858289</v>
      </c>
      <c r="J125" s="749">
        <f t="shared" ref="J125" si="3">J109+J116+J121</f>
        <v>1.47</v>
      </c>
      <c r="K125" s="232"/>
    </row>
    <row r="126" spans="1:11" ht="15" customHeight="1" x14ac:dyDescent="0.25">
      <c r="A126" s="466"/>
      <c r="B126" s="695" t="s">
        <v>38</v>
      </c>
      <c r="C126" s="294"/>
      <c r="D126" s="293"/>
      <c r="E126" s="305"/>
      <c r="F126" s="247"/>
      <c r="G126" s="247"/>
      <c r="H126" s="247"/>
      <c r="I126" s="246"/>
      <c r="J126" s="246"/>
      <c r="K126" s="275"/>
    </row>
    <row r="127" spans="1:11" ht="27" customHeight="1" thickBot="1" x14ac:dyDescent="0.3">
      <c r="A127" s="466" t="s">
        <v>39</v>
      </c>
      <c r="B127" s="214"/>
      <c r="C127" s="305">
        <v>125</v>
      </c>
      <c r="D127" s="299">
        <v>125</v>
      </c>
      <c r="E127" s="215">
        <v>125</v>
      </c>
      <c r="F127" s="248">
        <v>1.99</v>
      </c>
      <c r="G127" s="247">
        <v>2.4</v>
      </c>
      <c r="H127" s="248">
        <v>10.63</v>
      </c>
      <c r="I127" s="247">
        <v>68</v>
      </c>
      <c r="J127" s="248">
        <v>2.5</v>
      </c>
      <c r="K127" s="247"/>
    </row>
    <row r="128" spans="1:11" ht="15.75" customHeight="1" thickBot="1" x14ac:dyDescent="0.3">
      <c r="A128" s="717" t="s">
        <v>37</v>
      </c>
      <c r="B128" s="750"/>
      <c r="C128" s="722">
        <v>125</v>
      </c>
      <c r="D128" s="751"/>
      <c r="E128" s="739"/>
      <c r="F128" s="232">
        <f>F127</f>
        <v>1.99</v>
      </c>
      <c r="G128" s="232">
        <f t="shared" ref="G128:J128" si="4">G127</f>
        <v>2.4</v>
      </c>
      <c r="H128" s="232">
        <f t="shared" si="4"/>
        <v>10.63</v>
      </c>
      <c r="I128" s="232">
        <f t="shared" si="4"/>
        <v>68</v>
      </c>
      <c r="J128" s="232">
        <f t="shared" si="4"/>
        <v>2.5</v>
      </c>
      <c r="K128" s="721"/>
    </row>
    <row r="129" spans="1:11" ht="15" customHeight="1" x14ac:dyDescent="0.25">
      <c r="A129" s="699"/>
      <c r="B129" s="713" t="s">
        <v>40</v>
      </c>
      <c r="C129" s="752"/>
      <c r="D129" s="725"/>
      <c r="E129" s="725"/>
      <c r="F129" s="865"/>
      <c r="G129" s="234"/>
      <c r="H129" s="866"/>
      <c r="I129" s="234"/>
      <c r="J129" s="866"/>
      <c r="K129" s="727"/>
    </row>
    <row r="130" spans="1:11" ht="30" customHeight="1" x14ac:dyDescent="0.25">
      <c r="A130" s="466" t="s">
        <v>266</v>
      </c>
      <c r="B130" s="715"/>
      <c r="C130" s="215">
        <v>40</v>
      </c>
      <c r="D130" s="247"/>
      <c r="E130" s="247"/>
      <c r="F130" s="248">
        <v>0.48599999999999999</v>
      </c>
      <c r="G130" s="247">
        <v>3.1372000000000004</v>
      </c>
      <c r="H130" s="248">
        <v>3.5848000000000004</v>
      </c>
      <c r="I130" s="247">
        <v>44.56</v>
      </c>
      <c r="J130" s="248">
        <v>2.41</v>
      </c>
      <c r="K130" s="275" t="s">
        <v>267</v>
      </c>
    </row>
    <row r="131" spans="1:11" ht="15" customHeight="1" x14ac:dyDescent="0.25">
      <c r="A131" s="466"/>
      <c r="B131" s="715" t="s">
        <v>114</v>
      </c>
      <c r="C131" s="215"/>
      <c r="D131" s="247">
        <v>21.84</v>
      </c>
      <c r="E131" s="247">
        <v>12</v>
      </c>
      <c r="F131" s="248"/>
      <c r="G131" s="247"/>
      <c r="H131" s="248"/>
      <c r="I131" s="247"/>
      <c r="J131" s="248"/>
      <c r="K131" s="275"/>
    </row>
    <row r="132" spans="1:11" ht="15" customHeight="1" x14ac:dyDescent="0.25">
      <c r="A132" s="466"/>
      <c r="B132" s="715" t="s">
        <v>144</v>
      </c>
      <c r="C132" s="215"/>
      <c r="D132" s="247">
        <v>21.92</v>
      </c>
      <c r="E132" s="247">
        <v>16</v>
      </c>
      <c r="F132" s="248"/>
      <c r="G132" s="247"/>
      <c r="H132" s="248"/>
      <c r="I132" s="247"/>
      <c r="J132" s="248"/>
      <c r="K132" s="275"/>
    </row>
    <row r="133" spans="1:11" ht="15" customHeight="1" x14ac:dyDescent="0.25">
      <c r="A133" s="466"/>
      <c r="B133" s="715" t="s">
        <v>86</v>
      </c>
      <c r="C133" s="215"/>
      <c r="D133" s="247">
        <v>10.24</v>
      </c>
      <c r="E133" s="247">
        <v>8</v>
      </c>
      <c r="F133" s="248"/>
      <c r="G133" s="247"/>
      <c r="H133" s="248"/>
      <c r="I133" s="247"/>
      <c r="J133" s="248"/>
      <c r="K133" s="275"/>
    </row>
    <row r="134" spans="1:11" ht="15" customHeight="1" x14ac:dyDescent="0.25">
      <c r="A134" s="466"/>
      <c r="B134" s="715" t="s">
        <v>113</v>
      </c>
      <c r="C134" s="215"/>
      <c r="D134" s="247">
        <v>2.4</v>
      </c>
      <c r="E134" s="247">
        <v>2</v>
      </c>
      <c r="F134" s="248"/>
      <c r="G134" s="247"/>
      <c r="H134" s="248"/>
      <c r="I134" s="247"/>
      <c r="J134" s="248"/>
      <c r="K134" s="275"/>
    </row>
    <row r="135" spans="1:11" ht="15" customHeight="1" x14ac:dyDescent="0.25">
      <c r="A135" s="466"/>
      <c r="B135" s="715" t="s">
        <v>140</v>
      </c>
      <c r="C135" s="215"/>
      <c r="D135" s="247">
        <v>2</v>
      </c>
      <c r="E135" s="247">
        <v>2</v>
      </c>
      <c r="F135" s="248"/>
      <c r="G135" s="247"/>
      <c r="H135" s="248"/>
      <c r="I135" s="247"/>
      <c r="J135" s="248"/>
      <c r="K135" s="275"/>
    </row>
    <row r="136" spans="1:11" ht="49.5" customHeight="1" x14ac:dyDescent="0.25">
      <c r="A136" s="466" t="s">
        <v>433</v>
      </c>
      <c r="B136" s="214"/>
      <c r="C136" s="215" t="s">
        <v>513</v>
      </c>
      <c r="D136" s="753"/>
      <c r="E136" s="753"/>
      <c r="F136" s="246">
        <v>2.66</v>
      </c>
      <c r="G136" s="247">
        <v>5.26</v>
      </c>
      <c r="H136" s="248">
        <v>7.69</v>
      </c>
      <c r="I136" s="247">
        <v>94.08</v>
      </c>
      <c r="J136" s="248">
        <v>6.43</v>
      </c>
      <c r="K136" s="275" t="s">
        <v>137</v>
      </c>
    </row>
    <row r="137" spans="1:11" ht="14.25" customHeight="1" x14ac:dyDescent="0.25">
      <c r="A137" s="466"/>
      <c r="B137" s="691" t="s">
        <v>270</v>
      </c>
      <c r="C137" s="755"/>
      <c r="D137" s="755">
        <v>17.559999999999999</v>
      </c>
      <c r="E137" s="755">
        <v>11.4</v>
      </c>
      <c r="F137" s="246"/>
      <c r="G137" s="247"/>
      <c r="H137" s="248"/>
      <c r="I137" s="247"/>
      <c r="J137" s="248"/>
      <c r="K137" s="275"/>
    </row>
    <row r="138" spans="1:11" ht="17.25" customHeight="1" x14ac:dyDescent="0.25">
      <c r="A138" s="466"/>
      <c r="B138" s="691" t="s">
        <v>273</v>
      </c>
      <c r="C138" s="755"/>
      <c r="D138" s="755">
        <v>11.97</v>
      </c>
      <c r="E138" s="755">
        <v>11.4</v>
      </c>
      <c r="F138" s="246"/>
      <c r="G138" s="247"/>
      <c r="H138" s="248"/>
      <c r="I138" s="247"/>
      <c r="J138" s="248"/>
      <c r="K138" s="275"/>
    </row>
    <row r="139" spans="1:11" ht="18" customHeight="1" x14ac:dyDescent="0.25">
      <c r="A139" s="466"/>
      <c r="B139" s="691" t="s">
        <v>41</v>
      </c>
      <c r="C139" s="755"/>
      <c r="D139" s="755">
        <v>1.2</v>
      </c>
      <c r="E139" s="755">
        <v>1</v>
      </c>
      <c r="F139" s="246"/>
      <c r="G139" s="247"/>
      <c r="H139" s="248"/>
      <c r="I139" s="247"/>
      <c r="J139" s="248"/>
      <c r="K139" s="275"/>
    </row>
    <row r="140" spans="1:11" ht="18" customHeight="1" x14ac:dyDescent="0.25">
      <c r="A140" s="466"/>
      <c r="B140" s="691" t="s">
        <v>42</v>
      </c>
      <c r="C140" s="755"/>
      <c r="D140" s="755">
        <v>0.96</v>
      </c>
      <c r="E140" s="755">
        <v>0.8</v>
      </c>
      <c r="F140" s="246"/>
      <c r="G140" s="247"/>
      <c r="H140" s="248"/>
      <c r="I140" s="247"/>
      <c r="J140" s="248"/>
      <c r="K140" s="275"/>
    </row>
    <row r="141" spans="1:11" ht="18" customHeight="1" x14ac:dyDescent="0.25">
      <c r="A141" s="466"/>
      <c r="B141" s="691" t="s">
        <v>43</v>
      </c>
      <c r="C141" s="755"/>
      <c r="D141" s="755">
        <v>1</v>
      </c>
      <c r="E141" s="755">
        <v>1</v>
      </c>
      <c r="F141" s="246"/>
      <c r="G141" s="247"/>
      <c r="H141" s="248"/>
      <c r="I141" s="247"/>
      <c r="J141" s="248"/>
      <c r="K141" s="275"/>
    </row>
    <row r="142" spans="1:11" ht="18" customHeight="1" x14ac:dyDescent="0.25">
      <c r="A142" s="466"/>
      <c r="B142" s="691" t="s">
        <v>234</v>
      </c>
      <c r="C142" s="755"/>
      <c r="D142" s="755">
        <v>0.1</v>
      </c>
      <c r="E142" s="755">
        <v>0.1</v>
      </c>
      <c r="F142" s="246"/>
      <c r="G142" s="247"/>
      <c r="H142" s="248"/>
      <c r="I142" s="247"/>
      <c r="J142" s="248"/>
      <c r="K142" s="275"/>
    </row>
    <row r="143" spans="1:11" ht="18" customHeight="1" x14ac:dyDescent="0.25">
      <c r="A143" s="466"/>
      <c r="B143" s="691" t="s">
        <v>44</v>
      </c>
      <c r="C143" s="755"/>
      <c r="D143" s="755"/>
      <c r="E143" s="755">
        <v>14.3</v>
      </c>
      <c r="F143" s="246"/>
      <c r="G143" s="247"/>
      <c r="H143" s="248"/>
      <c r="I143" s="247"/>
      <c r="J143" s="248"/>
      <c r="K143" s="275"/>
    </row>
    <row r="144" spans="1:11" ht="15.75" customHeight="1" x14ac:dyDescent="0.25">
      <c r="A144" s="466"/>
      <c r="B144" s="691" t="s">
        <v>189</v>
      </c>
      <c r="C144" s="755"/>
      <c r="D144" s="755"/>
      <c r="E144" s="755">
        <v>10</v>
      </c>
      <c r="F144" s="246"/>
      <c r="G144" s="247"/>
      <c r="H144" s="248"/>
      <c r="I144" s="247"/>
      <c r="J144" s="248"/>
      <c r="K144" s="275"/>
    </row>
    <row r="145" spans="1:11" ht="15" customHeight="1" x14ac:dyDescent="0.25">
      <c r="A145" s="466"/>
      <c r="B145" s="214" t="s">
        <v>50</v>
      </c>
      <c r="C145" s="215"/>
      <c r="D145" s="753">
        <v>15</v>
      </c>
      <c r="E145" s="753">
        <v>12</v>
      </c>
      <c r="F145" s="246"/>
      <c r="G145" s="247"/>
      <c r="H145" s="248"/>
      <c r="I145" s="247"/>
      <c r="J145" s="248"/>
      <c r="K145" s="275"/>
    </row>
    <row r="146" spans="1:11" ht="15" customHeight="1" x14ac:dyDescent="0.25">
      <c r="A146" s="466"/>
      <c r="B146" s="214" t="s">
        <v>45</v>
      </c>
      <c r="C146" s="215"/>
      <c r="D146" s="215">
        <v>15.96</v>
      </c>
      <c r="E146" s="753">
        <v>12</v>
      </c>
      <c r="F146" s="246"/>
      <c r="G146" s="247"/>
      <c r="H146" s="248"/>
      <c r="I146" s="247"/>
      <c r="J146" s="248"/>
      <c r="K146" s="275"/>
    </row>
    <row r="147" spans="1:11" ht="15" customHeight="1" x14ac:dyDescent="0.25">
      <c r="A147" s="466"/>
      <c r="B147" s="214" t="s">
        <v>46</v>
      </c>
      <c r="C147" s="215"/>
      <c r="D147" s="753">
        <v>7.5</v>
      </c>
      <c r="E147" s="753">
        <v>6</v>
      </c>
      <c r="F147" s="246"/>
      <c r="G147" s="247"/>
      <c r="H147" s="248"/>
      <c r="I147" s="247"/>
      <c r="J147" s="248"/>
      <c r="K147" s="275"/>
    </row>
    <row r="148" spans="1:11" ht="15" customHeight="1" x14ac:dyDescent="0.25">
      <c r="A148" s="466"/>
      <c r="B148" s="214" t="s">
        <v>41</v>
      </c>
      <c r="C148" s="215"/>
      <c r="D148" s="247">
        <v>7.14</v>
      </c>
      <c r="E148" s="753">
        <v>6</v>
      </c>
      <c r="F148" s="246"/>
      <c r="G148" s="247"/>
      <c r="H148" s="248"/>
      <c r="I148" s="247"/>
      <c r="J148" s="248"/>
      <c r="K148" s="275"/>
    </row>
    <row r="149" spans="1:11" ht="15" customHeight="1" x14ac:dyDescent="0.25">
      <c r="A149" s="466"/>
      <c r="B149" s="214" t="s">
        <v>72</v>
      </c>
      <c r="C149" s="215"/>
      <c r="D149" s="215">
        <v>30.72</v>
      </c>
      <c r="E149" s="753">
        <v>24</v>
      </c>
      <c r="F149" s="246"/>
      <c r="G149" s="247"/>
      <c r="H149" s="248"/>
      <c r="I149" s="247"/>
      <c r="J149" s="248"/>
      <c r="K149" s="275"/>
    </row>
    <row r="150" spans="1:11" ht="15" customHeight="1" x14ac:dyDescent="0.25">
      <c r="A150" s="466"/>
      <c r="B150" s="214" t="s">
        <v>27</v>
      </c>
      <c r="C150" s="215"/>
      <c r="D150" s="215">
        <v>1.8</v>
      </c>
      <c r="E150" s="753">
        <v>1.8</v>
      </c>
      <c r="F150" s="246"/>
      <c r="G150" s="247"/>
      <c r="H150" s="248"/>
      <c r="I150" s="247"/>
      <c r="J150" s="248"/>
      <c r="K150" s="275"/>
    </row>
    <row r="151" spans="1:11" ht="15" customHeight="1" x14ac:dyDescent="0.25">
      <c r="A151" s="466"/>
      <c r="B151" s="214" t="s">
        <v>47</v>
      </c>
      <c r="C151" s="215"/>
      <c r="D151" s="753">
        <v>3</v>
      </c>
      <c r="E151" s="753">
        <v>3</v>
      </c>
      <c r="F151" s="246"/>
      <c r="G151" s="247"/>
      <c r="H151" s="248"/>
      <c r="I151" s="247"/>
      <c r="J151" s="248"/>
      <c r="K151" s="275"/>
    </row>
    <row r="152" spans="1:11" ht="15" customHeight="1" x14ac:dyDescent="0.25">
      <c r="A152" s="466"/>
      <c r="B152" s="715" t="s">
        <v>234</v>
      </c>
      <c r="C152" s="215"/>
      <c r="D152" s="215">
        <v>0.5</v>
      </c>
      <c r="E152" s="753">
        <v>0.5</v>
      </c>
      <c r="F152" s="246"/>
      <c r="G152" s="247"/>
      <c r="H152" s="248"/>
      <c r="I152" s="247"/>
      <c r="J152" s="248"/>
      <c r="K152" s="275"/>
    </row>
    <row r="153" spans="1:11" ht="15" customHeight="1" x14ac:dyDescent="0.25">
      <c r="A153" s="466"/>
      <c r="B153" s="214" t="s">
        <v>160</v>
      </c>
      <c r="C153" s="215"/>
      <c r="D153" s="215">
        <v>120</v>
      </c>
      <c r="E153" s="753">
        <v>120</v>
      </c>
      <c r="F153" s="246"/>
      <c r="G153" s="247"/>
      <c r="H153" s="248"/>
      <c r="I153" s="247"/>
      <c r="J153" s="248"/>
      <c r="K153" s="275"/>
    </row>
    <row r="154" spans="1:11" ht="15" customHeight="1" x14ac:dyDescent="0.25">
      <c r="A154" s="466"/>
      <c r="B154" s="214" t="s">
        <v>73</v>
      </c>
      <c r="C154" s="215"/>
      <c r="D154" s="753">
        <v>7</v>
      </c>
      <c r="E154" s="753">
        <v>7</v>
      </c>
      <c r="F154" s="248"/>
      <c r="G154" s="247"/>
      <c r="H154" s="248"/>
      <c r="I154" s="247"/>
      <c r="J154" s="248"/>
      <c r="K154" s="275"/>
    </row>
    <row r="155" spans="1:11" ht="15" customHeight="1" x14ac:dyDescent="0.25">
      <c r="A155" s="466"/>
      <c r="B155" s="214" t="s">
        <v>359</v>
      </c>
      <c r="C155" s="215"/>
      <c r="D155" s="753">
        <v>0.8</v>
      </c>
      <c r="E155" s="753">
        <v>0.8</v>
      </c>
      <c r="F155" s="248"/>
      <c r="G155" s="247"/>
      <c r="H155" s="248"/>
      <c r="I155" s="247"/>
      <c r="J155" s="248"/>
      <c r="K155" s="275"/>
    </row>
    <row r="156" spans="1:11" ht="27.75" customHeight="1" x14ac:dyDescent="0.25">
      <c r="A156" s="466" t="s">
        <v>348</v>
      </c>
      <c r="B156" s="214"/>
      <c r="C156" s="215" t="s">
        <v>326</v>
      </c>
      <c r="D156" s="753"/>
      <c r="E156" s="753"/>
      <c r="F156" s="248">
        <v>5.9914000000000005</v>
      </c>
      <c r="G156" s="247">
        <v>7.1320000000000006</v>
      </c>
      <c r="H156" s="248">
        <v>5.1592000000000002</v>
      </c>
      <c r="I156" s="247">
        <v>109.04</v>
      </c>
      <c r="J156" s="248">
        <v>0.47</v>
      </c>
      <c r="K156" s="275" t="s">
        <v>201</v>
      </c>
    </row>
    <row r="157" spans="1:11" ht="15" customHeight="1" x14ac:dyDescent="0.25">
      <c r="A157" s="466"/>
      <c r="B157" s="214" t="s">
        <v>270</v>
      </c>
      <c r="C157" s="215"/>
      <c r="D157" s="753">
        <v>45.6</v>
      </c>
      <c r="E157" s="753">
        <v>29.3</v>
      </c>
      <c r="F157" s="248"/>
      <c r="G157" s="247"/>
      <c r="H157" s="248"/>
      <c r="I157" s="247"/>
      <c r="J157" s="248"/>
      <c r="K157" s="275"/>
    </row>
    <row r="158" spans="1:11" ht="15" customHeight="1" x14ac:dyDescent="0.25">
      <c r="A158" s="466"/>
      <c r="B158" s="214" t="s">
        <v>273</v>
      </c>
      <c r="C158" s="215"/>
      <c r="D158" s="753">
        <v>30.77</v>
      </c>
      <c r="E158" s="753">
        <v>29.3</v>
      </c>
      <c r="F158" s="248"/>
      <c r="G158" s="247"/>
      <c r="H158" s="248"/>
      <c r="I158" s="247"/>
      <c r="J158" s="248"/>
      <c r="K158" s="275"/>
    </row>
    <row r="159" spans="1:11" ht="15" customHeight="1" x14ac:dyDescent="0.25">
      <c r="A159" s="466"/>
      <c r="B159" s="214" t="s">
        <v>206</v>
      </c>
      <c r="C159" s="215"/>
      <c r="D159" s="753">
        <v>7.3</v>
      </c>
      <c r="E159" s="753">
        <v>7.3</v>
      </c>
      <c r="F159" s="248"/>
      <c r="G159" s="247"/>
      <c r="H159" s="248"/>
      <c r="I159" s="247"/>
      <c r="J159" s="248"/>
      <c r="K159" s="275"/>
    </row>
    <row r="160" spans="1:11" ht="15" customHeight="1" x14ac:dyDescent="0.25">
      <c r="A160" s="466"/>
      <c r="B160" s="214" t="s">
        <v>26</v>
      </c>
      <c r="C160" s="215"/>
      <c r="D160" s="753">
        <v>9</v>
      </c>
      <c r="E160" s="753">
        <v>9</v>
      </c>
      <c r="F160" s="248"/>
      <c r="G160" s="247"/>
      <c r="H160" s="248"/>
      <c r="I160" s="247"/>
      <c r="J160" s="248"/>
      <c r="K160" s="275"/>
    </row>
    <row r="161" spans="1:11" ht="15" customHeight="1" x14ac:dyDescent="0.25">
      <c r="A161" s="466"/>
      <c r="B161" s="214" t="s">
        <v>234</v>
      </c>
      <c r="C161" s="215"/>
      <c r="D161" s="753">
        <v>0.28000000000000003</v>
      </c>
      <c r="E161" s="753">
        <v>0.28000000000000003</v>
      </c>
      <c r="F161" s="248"/>
      <c r="G161" s="247"/>
      <c r="H161" s="248"/>
      <c r="I161" s="247"/>
      <c r="J161" s="248"/>
      <c r="K161" s="275"/>
    </row>
    <row r="162" spans="1:11" ht="15" customHeight="1" x14ac:dyDescent="0.25">
      <c r="A162" s="466"/>
      <c r="B162" s="214" t="s">
        <v>44</v>
      </c>
      <c r="C162" s="215"/>
      <c r="D162" s="753"/>
      <c r="E162" s="753">
        <v>46</v>
      </c>
      <c r="F162" s="248"/>
      <c r="G162" s="247"/>
      <c r="H162" s="248"/>
      <c r="I162" s="247"/>
      <c r="J162" s="248"/>
      <c r="K162" s="275"/>
    </row>
    <row r="163" spans="1:11" ht="15" customHeight="1" x14ac:dyDescent="0.25">
      <c r="A163" s="466"/>
      <c r="B163" s="214" t="s">
        <v>47</v>
      </c>
      <c r="C163" s="215"/>
      <c r="D163" s="753">
        <v>0.6</v>
      </c>
      <c r="E163" s="753">
        <v>0.6</v>
      </c>
      <c r="F163" s="248"/>
      <c r="G163" s="247"/>
      <c r="H163" s="248"/>
      <c r="I163" s="247"/>
      <c r="J163" s="248"/>
      <c r="K163" s="275"/>
    </row>
    <row r="164" spans="1:11" ht="15" customHeight="1" x14ac:dyDescent="0.25">
      <c r="A164" s="466"/>
      <c r="B164" s="214" t="s">
        <v>109</v>
      </c>
      <c r="C164" s="215"/>
      <c r="D164" s="753"/>
      <c r="E164" s="753">
        <v>20</v>
      </c>
      <c r="F164" s="248"/>
      <c r="G164" s="247"/>
      <c r="H164" s="248"/>
      <c r="I164" s="247"/>
      <c r="J164" s="248"/>
      <c r="K164" s="275"/>
    </row>
    <row r="165" spans="1:11" ht="15" customHeight="1" x14ac:dyDescent="0.25">
      <c r="A165" s="466"/>
      <c r="B165" s="214" t="s">
        <v>25</v>
      </c>
      <c r="C165" s="215"/>
      <c r="D165" s="753">
        <v>10</v>
      </c>
      <c r="E165" s="753">
        <v>10</v>
      </c>
      <c r="F165" s="248"/>
      <c r="G165" s="247"/>
      <c r="H165" s="248"/>
      <c r="I165" s="247"/>
      <c r="J165" s="248"/>
      <c r="K165" s="275"/>
    </row>
    <row r="166" spans="1:11" ht="15" customHeight="1" x14ac:dyDescent="0.25">
      <c r="A166" s="466"/>
      <c r="B166" s="214" t="s">
        <v>29</v>
      </c>
      <c r="C166" s="215"/>
      <c r="D166" s="753">
        <v>1.04</v>
      </c>
      <c r="E166" s="753">
        <v>1.04</v>
      </c>
      <c r="F166" s="248"/>
      <c r="G166" s="247"/>
      <c r="H166" s="248"/>
      <c r="I166" s="247"/>
      <c r="J166" s="248"/>
      <c r="K166" s="275"/>
    </row>
    <row r="167" spans="1:11" ht="15" customHeight="1" x14ac:dyDescent="0.25">
      <c r="A167" s="466"/>
      <c r="B167" s="214" t="s">
        <v>51</v>
      </c>
      <c r="C167" s="215"/>
      <c r="D167" s="753">
        <v>1.04</v>
      </c>
      <c r="E167" s="753">
        <v>1.04</v>
      </c>
      <c r="F167" s="248"/>
      <c r="G167" s="247"/>
      <c r="H167" s="248"/>
      <c r="I167" s="247"/>
      <c r="J167" s="248"/>
      <c r="K167" s="275"/>
    </row>
    <row r="168" spans="1:11" ht="15" customHeight="1" x14ac:dyDescent="0.25">
      <c r="A168" s="466"/>
      <c r="B168" s="214" t="s">
        <v>26</v>
      </c>
      <c r="C168" s="215"/>
      <c r="D168" s="753">
        <v>10</v>
      </c>
      <c r="E168" s="753">
        <v>10</v>
      </c>
      <c r="F168" s="248"/>
      <c r="G168" s="247"/>
      <c r="H168" s="248"/>
      <c r="I168" s="247"/>
      <c r="J168" s="248"/>
      <c r="K168" s="275"/>
    </row>
    <row r="169" spans="1:11" ht="15" customHeight="1" x14ac:dyDescent="0.25">
      <c r="A169" s="466"/>
      <c r="B169" s="214" t="s">
        <v>27</v>
      </c>
      <c r="C169" s="215"/>
      <c r="D169" s="753">
        <v>0.24</v>
      </c>
      <c r="E169" s="753">
        <v>0.24</v>
      </c>
      <c r="F169" s="248"/>
      <c r="G169" s="247"/>
      <c r="H169" s="248"/>
      <c r="I169" s="247"/>
      <c r="J169" s="248"/>
      <c r="K169" s="275"/>
    </row>
    <row r="170" spans="1:11" ht="15" customHeight="1" x14ac:dyDescent="0.25">
      <c r="A170" s="466"/>
      <c r="B170" s="214" t="s">
        <v>234</v>
      </c>
      <c r="C170" s="215"/>
      <c r="D170" s="753">
        <v>0.24</v>
      </c>
      <c r="E170" s="753">
        <v>0.24</v>
      </c>
      <c r="F170" s="248"/>
      <c r="G170" s="247"/>
      <c r="H170" s="248"/>
      <c r="I170" s="247"/>
      <c r="J170" s="248"/>
      <c r="K170" s="275"/>
    </row>
    <row r="171" spans="1:11" ht="25.5" customHeight="1" x14ac:dyDescent="0.25">
      <c r="A171" s="466" t="s">
        <v>203</v>
      </c>
      <c r="B171" s="214"/>
      <c r="C171" s="215" t="s">
        <v>257</v>
      </c>
      <c r="D171" s="753"/>
      <c r="E171" s="753"/>
      <c r="F171" s="248">
        <v>4.1742520958083826</v>
      </c>
      <c r="G171" s="247">
        <v>2.6612586826347306</v>
      </c>
      <c r="H171" s="248">
        <v>23.446922155688625</v>
      </c>
      <c r="I171" s="247">
        <v>134.38047904191617</v>
      </c>
      <c r="J171" s="248"/>
      <c r="K171" s="275" t="s">
        <v>213</v>
      </c>
    </row>
    <row r="172" spans="1:11" ht="15" customHeight="1" x14ac:dyDescent="0.25">
      <c r="A172" s="466"/>
      <c r="B172" s="214" t="s">
        <v>102</v>
      </c>
      <c r="C172" s="215"/>
      <c r="D172" s="753">
        <v>38.5</v>
      </c>
      <c r="E172" s="753">
        <v>38.5</v>
      </c>
      <c r="F172" s="248"/>
      <c r="G172" s="247"/>
      <c r="H172" s="248"/>
      <c r="I172" s="247"/>
      <c r="J172" s="248"/>
      <c r="K172" s="275"/>
    </row>
    <row r="173" spans="1:11" ht="15" customHeight="1" x14ac:dyDescent="0.25">
      <c r="A173" s="466"/>
      <c r="B173" s="214" t="s">
        <v>143</v>
      </c>
      <c r="C173" s="215"/>
      <c r="D173" s="753">
        <v>231</v>
      </c>
      <c r="E173" s="753">
        <v>231</v>
      </c>
      <c r="F173" s="248"/>
      <c r="G173" s="247"/>
      <c r="H173" s="248"/>
      <c r="I173" s="247"/>
      <c r="J173" s="248"/>
      <c r="K173" s="275"/>
    </row>
    <row r="174" spans="1:11" ht="15" customHeight="1" x14ac:dyDescent="0.25">
      <c r="A174" s="466"/>
      <c r="B174" s="214" t="s">
        <v>234</v>
      </c>
      <c r="C174" s="215"/>
      <c r="D174" s="247">
        <v>0.45</v>
      </c>
      <c r="E174" s="247">
        <v>0.45</v>
      </c>
      <c r="F174" s="248"/>
      <c r="G174" s="247"/>
      <c r="H174" s="248"/>
      <c r="I174" s="247"/>
      <c r="J174" s="248"/>
      <c r="K174" s="275"/>
    </row>
    <row r="175" spans="1:11" ht="15" customHeight="1" x14ac:dyDescent="0.25">
      <c r="A175" s="466"/>
      <c r="B175" s="214" t="s">
        <v>57</v>
      </c>
      <c r="C175" s="215"/>
      <c r="D175" s="753">
        <v>3</v>
      </c>
      <c r="E175" s="753">
        <v>3</v>
      </c>
      <c r="F175" s="248"/>
      <c r="G175" s="247"/>
      <c r="H175" s="248"/>
      <c r="I175" s="247"/>
      <c r="J175" s="248"/>
      <c r="K175" s="275"/>
    </row>
    <row r="176" spans="1:11" ht="23.25" customHeight="1" x14ac:dyDescent="0.25">
      <c r="A176" s="466" t="s">
        <v>434</v>
      </c>
      <c r="B176" s="214"/>
      <c r="C176" s="305">
        <v>150</v>
      </c>
      <c r="D176" s="215"/>
      <c r="E176" s="215"/>
      <c r="F176" s="248">
        <v>0.12</v>
      </c>
      <c r="G176" s="247">
        <v>0.12</v>
      </c>
      <c r="H176" s="248">
        <v>20.91</v>
      </c>
      <c r="I176" s="247">
        <v>85.95</v>
      </c>
      <c r="J176" s="248">
        <v>0.68</v>
      </c>
      <c r="K176" s="247" t="s">
        <v>435</v>
      </c>
    </row>
    <row r="177" spans="1:11" ht="15.75" customHeight="1" x14ac:dyDescent="0.25">
      <c r="A177" s="466"/>
      <c r="B177" s="214" t="s">
        <v>231</v>
      </c>
      <c r="C177" s="305"/>
      <c r="D177" s="215">
        <v>27.4</v>
      </c>
      <c r="E177" s="215">
        <v>24</v>
      </c>
      <c r="F177" s="248"/>
      <c r="G177" s="247"/>
      <c r="H177" s="248"/>
      <c r="I177" s="247"/>
      <c r="J177" s="248"/>
      <c r="K177" s="247"/>
    </row>
    <row r="178" spans="1:11" ht="16.5" customHeight="1" x14ac:dyDescent="0.25">
      <c r="A178" s="466"/>
      <c r="B178" s="214" t="s">
        <v>230</v>
      </c>
      <c r="C178" s="305"/>
      <c r="D178" s="215">
        <v>5</v>
      </c>
      <c r="E178" s="215">
        <v>5</v>
      </c>
      <c r="F178" s="248"/>
      <c r="G178" s="247"/>
      <c r="H178" s="248"/>
      <c r="I178" s="247"/>
      <c r="J178" s="248"/>
      <c r="K178" s="247"/>
    </row>
    <row r="179" spans="1:11" ht="15" customHeight="1" x14ac:dyDescent="0.25">
      <c r="A179" s="466"/>
      <c r="B179" s="214" t="s">
        <v>66</v>
      </c>
      <c r="C179" s="305"/>
      <c r="D179" s="215">
        <v>153</v>
      </c>
      <c r="E179" s="215">
        <v>153</v>
      </c>
      <c r="F179" s="248"/>
      <c r="G179" s="247"/>
      <c r="H179" s="248"/>
      <c r="I179" s="247"/>
      <c r="J179" s="248"/>
      <c r="K179" s="247"/>
    </row>
    <row r="180" spans="1:11" ht="26.25" customHeight="1" x14ac:dyDescent="0.25">
      <c r="A180" s="466" t="s">
        <v>206</v>
      </c>
      <c r="B180" s="214"/>
      <c r="C180" s="305">
        <v>20</v>
      </c>
      <c r="D180" s="215">
        <v>20</v>
      </c>
      <c r="E180" s="215">
        <v>20</v>
      </c>
      <c r="F180" s="248">
        <v>1.52</v>
      </c>
      <c r="G180" s="247">
        <v>0.16000000000000003</v>
      </c>
      <c r="H180" s="248">
        <v>9.8400000000000016</v>
      </c>
      <c r="I180" s="247">
        <v>47.000000000000007</v>
      </c>
      <c r="J180" s="248">
        <v>0</v>
      </c>
      <c r="K180" s="756" t="s">
        <v>216</v>
      </c>
    </row>
    <row r="181" spans="1:11" ht="27" customHeight="1" thickBot="1" x14ac:dyDescent="0.3">
      <c r="A181" s="466" t="s">
        <v>264</v>
      </c>
      <c r="B181" s="214"/>
      <c r="C181" s="716">
        <v>35</v>
      </c>
      <c r="D181" s="716">
        <v>35</v>
      </c>
      <c r="E181" s="716">
        <v>35</v>
      </c>
      <c r="F181" s="246">
        <v>2.31</v>
      </c>
      <c r="G181" s="731">
        <v>0.42</v>
      </c>
      <c r="H181" s="248">
        <v>13.860000000000001</v>
      </c>
      <c r="I181" s="731">
        <v>69.3</v>
      </c>
      <c r="J181" s="299"/>
      <c r="K181" s="757" t="s">
        <v>215</v>
      </c>
    </row>
    <row r="182" spans="1:11" ht="19.5" customHeight="1" thickBot="1" x14ac:dyDescent="0.3">
      <c r="A182" s="717" t="s">
        <v>37</v>
      </c>
      <c r="B182" s="746"/>
      <c r="C182" s="758">
        <v>585</v>
      </c>
      <c r="D182" s="759"/>
      <c r="E182" s="722"/>
      <c r="F182" s="749">
        <f>F130+F136+F156+F171+F176+F180</f>
        <v>14.951652095808381</v>
      </c>
      <c r="G182" s="749">
        <f>G130+G136+G156+G180+G181</f>
        <v>16.109200000000001</v>
      </c>
      <c r="H182" s="749">
        <f>H130+H136+H156+H171+H176+H180</f>
        <v>70.630922155688623</v>
      </c>
      <c r="I182" s="749">
        <f>I130+I136+I156+I171+I176</f>
        <v>468.0104790419162</v>
      </c>
      <c r="J182" s="749">
        <f t="shared" ref="J182" si="5">J130+J136+J156+J171+J176+J180+J181</f>
        <v>9.99</v>
      </c>
      <c r="K182" s="760"/>
    </row>
    <row r="183" spans="1:11" ht="23.25" customHeight="1" x14ac:dyDescent="0.25">
      <c r="A183" s="214"/>
      <c r="B183" s="736" t="s">
        <v>428</v>
      </c>
      <c r="C183" s="761"/>
      <c r="D183" s="461"/>
      <c r="E183" s="762"/>
      <c r="F183" s="311"/>
      <c r="G183" s="312"/>
      <c r="H183" s="311"/>
      <c r="I183" s="311"/>
      <c r="J183" s="312"/>
      <c r="K183" s="275"/>
    </row>
    <row r="184" spans="1:11" ht="23.25" customHeight="1" x14ac:dyDescent="0.25">
      <c r="A184" s="447" t="s">
        <v>174</v>
      </c>
      <c r="B184" s="692"/>
      <c r="C184" s="761">
        <v>150</v>
      </c>
      <c r="D184" s="762"/>
      <c r="E184" s="762"/>
      <c r="F184" s="311">
        <v>4.3499999999999996</v>
      </c>
      <c r="G184" s="430">
        <v>3.75</v>
      </c>
      <c r="H184" s="763">
        <v>6.3</v>
      </c>
      <c r="I184" s="311">
        <v>76.5</v>
      </c>
      <c r="J184" s="312">
        <v>0.45</v>
      </c>
      <c r="K184" s="249" t="s">
        <v>150</v>
      </c>
    </row>
    <row r="185" spans="1:11" ht="27" customHeight="1" x14ac:dyDescent="0.25">
      <c r="A185" s="250" t="s">
        <v>406</v>
      </c>
      <c r="B185" s="214" t="s">
        <v>181</v>
      </c>
      <c r="C185" s="761"/>
      <c r="D185" s="762">
        <v>155</v>
      </c>
      <c r="E185" s="762">
        <v>150</v>
      </c>
      <c r="F185" s="311"/>
      <c r="G185" s="312"/>
      <c r="H185" s="763"/>
      <c r="I185" s="311"/>
      <c r="J185" s="312"/>
      <c r="K185" s="249"/>
    </row>
    <row r="186" spans="1:11" ht="24" customHeight="1" x14ac:dyDescent="0.25">
      <c r="A186" s="459" t="s">
        <v>242</v>
      </c>
      <c r="B186" s="245"/>
      <c r="C186" s="215">
        <v>35</v>
      </c>
      <c r="D186" s="246"/>
      <c r="E186" s="247"/>
      <c r="F186" s="248">
        <v>2.3730000000000002</v>
      </c>
      <c r="G186" s="247">
        <v>2.94</v>
      </c>
      <c r="H186" s="248">
        <v>14.749000000000002</v>
      </c>
      <c r="I186" s="247">
        <v>112.35000000000002</v>
      </c>
      <c r="J186" s="248"/>
      <c r="K186" s="249" t="s">
        <v>246</v>
      </c>
    </row>
    <row r="187" spans="1:11" ht="15" customHeight="1" x14ac:dyDescent="0.25">
      <c r="A187" s="459"/>
      <c r="B187" s="245" t="s">
        <v>51</v>
      </c>
      <c r="C187" s="215"/>
      <c r="D187" s="248">
        <v>21.35</v>
      </c>
      <c r="E187" s="247">
        <v>21</v>
      </c>
      <c r="F187" s="248"/>
      <c r="G187" s="247"/>
      <c r="H187" s="248"/>
      <c r="I187" s="247"/>
      <c r="J187" s="248"/>
      <c r="K187" s="249"/>
    </row>
    <row r="188" spans="1:11" ht="19.5" customHeight="1" x14ac:dyDescent="0.25">
      <c r="A188" s="459"/>
      <c r="B188" s="245" t="s">
        <v>156</v>
      </c>
      <c r="C188" s="215"/>
      <c r="D188" s="248">
        <v>0.7</v>
      </c>
      <c r="E188" s="247">
        <v>0.7</v>
      </c>
      <c r="F188" s="248"/>
      <c r="G188" s="247"/>
      <c r="H188" s="248"/>
      <c r="I188" s="247"/>
      <c r="J188" s="248"/>
      <c r="K188" s="249"/>
    </row>
    <row r="189" spans="1:11" ht="14.25" customHeight="1" x14ac:dyDescent="0.25">
      <c r="A189" s="459"/>
      <c r="B189" s="250" t="s">
        <v>27</v>
      </c>
      <c r="C189" s="215"/>
      <c r="D189" s="248">
        <v>4.2</v>
      </c>
      <c r="E189" s="247">
        <v>4.2</v>
      </c>
      <c r="F189" s="248"/>
      <c r="G189" s="247"/>
      <c r="H189" s="248"/>
      <c r="I189" s="247"/>
      <c r="J189" s="248"/>
      <c r="K189" s="249"/>
    </row>
    <row r="190" spans="1:11" ht="14.25" customHeight="1" x14ac:dyDescent="0.25">
      <c r="A190" s="459"/>
      <c r="B190" s="245" t="s">
        <v>29</v>
      </c>
      <c r="C190" s="215"/>
      <c r="D190" s="248">
        <v>4.55</v>
      </c>
      <c r="E190" s="247">
        <v>4.55</v>
      </c>
      <c r="F190" s="248"/>
      <c r="G190" s="247"/>
      <c r="H190" s="248"/>
      <c r="I190" s="247"/>
      <c r="J190" s="248"/>
      <c r="K190" s="249"/>
    </row>
    <row r="191" spans="1:11" ht="13.5" customHeight="1" x14ac:dyDescent="0.25">
      <c r="A191" s="459"/>
      <c r="B191" s="245" t="s">
        <v>234</v>
      </c>
      <c r="C191" s="215"/>
      <c r="D191" s="248">
        <v>0.21</v>
      </c>
      <c r="E191" s="247">
        <v>0.21</v>
      </c>
      <c r="F191" s="248"/>
      <c r="G191" s="247"/>
      <c r="H191" s="248"/>
      <c r="I191" s="247"/>
      <c r="J191" s="248"/>
      <c r="K191" s="249"/>
    </row>
    <row r="192" spans="1:11" ht="15" customHeight="1" x14ac:dyDescent="0.25">
      <c r="A192" s="459"/>
      <c r="B192" s="245" t="s">
        <v>101</v>
      </c>
      <c r="C192" s="215"/>
      <c r="D192" s="248">
        <v>0.14000000000000001</v>
      </c>
      <c r="E192" s="247">
        <v>0.14000000000000001</v>
      </c>
      <c r="F192" s="248"/>
      <c r="G192" s="247"/>
      <c r="H192" s="248"/>
      <c r="I192" s="247"/>
      <c r="J192" s="248"/>
      <c r="K192" s="249"/>
    </row>
    <row r="193" spans="1:11" ht="12.75" customHeight="1" x14ac:dyDescent="0.25">
      <c r="A193" s="459"/>
      <c r="B193" s="245" t="s">
        <v>143</v>
      </c>
      <c r="C193" s="215"/>
      <c r="D193" s="248">
        <v>10.7</v>
      </c>
      <c r="E193" s="247">
        <v>10.7</v>
      </c>
      <c r="F193" s="248"/>
      <c r="G193" s="247"/>
      <c r="H193" s="248"/>
      <c r="I193" s="247"/>
      <c r="J193" s="248"/>
      <c r="K193" s="249"/>
    </row>
    <row r="194" spans="1:11" ht="15.75" customHeight="1" x14ac:dyDescent="0.25">
      <c r="A194" s="459"/>
      <c r="B194" s="245" t="s">
        <v>49</v>
      </c>
      <c r="C194" s="215"/>
      <c r="D194" s="248"/>
      <c r="E194" s="247">
        <v>39.9</v>
      </c>
      <c r="F194" s="248"/>
      <c r="G194" s="247"/>
      <c r="H194" s="248"/>
      <c r="I194" s="247"/>
      <c r="J194" s="248"/>
      <c r="K194" s="249"/>
    </row>
    <row r="195" spans="1:11" ht="15.75" customHeight="1" x14ac:dyDescent="0.25">
      <c r="A195" s="459"/>
      <c r="B195" s="245" t="s">
        <v>244</v>
      </c>
      <c r="C195" s="215"/>
      <c r="D195" s="248"/>
      <c r="E195" s="247"/>
      <c r="F195" s="248"/>
      <c r="G195" s="247"/>
      <c r="H195" s="248"/>
      <c r="I195" s="247"/>
      <c r="J195" s="248"/>
      <c r="K195" s="249"/>
    </row>
    <row r="196" spans="1:11" ht="16.5" customHeight="1" x14ac:dyDescent="0.25">
      <c r="A196" s="459"/>
      <c r="B196" s="245" t="s">
        <v>100</v>
      </c>
      <c r="C196" s="215"/>
      <c r="D196" s="248">
        <v>0.84</v>
      </c>
      <c r="E196" s="247">
        <v>0.84</v>
      </c>
      <c r="F196" s="248"/>
      <c r="G196" s="247"/>
      <c r="H196" s="248"/>
      <c r="I196" s="247"/>
      <c r="J196" s="248"/>
      <c r="K196" s="249"/>
    </row>
    <row r="197" spans="1:11" ht="15.75" customHeight="1" x14ac:dyDescent="0.25">
      <c r="A197" s="459"/>
      <c r="B197" s="245" t="s">
        <v>57</v>
      </c>
      <c r="C197" s="215"/>
      <c r="D197" s="248">
        <v>0.7</v>
      </c>
      <c r="E197" s="247">
        <v>0.7</v>
      </c>
      <c r="F197" s="248"/>
      <c r="G197" s="247"/>
      <c r="H197" s="248"/>
      <c r="I197" s="247"/>
      <c r="J197" s="248"/>
      <c r="K197" s="249"/>
    </row>
    <row r="198" spans="1:11" ht="15" customHeight="1" x14ac:dyDescent="0.25">
      <c r="A198" s="459"/>
      <c r="B198" s="245" t="s">
        <v>245</v>
      </c>
      <c r="C198" s="215"/>
      <c r="D198" s="248"/>
      <c r="E198" s="247">
        <v>1.4</v>
      </c>
      <c r="F198" s="248"/>
      <c r="G198" s="247"/>
      <c r="H198" s="248"/>
      <c r="I198" s="247"/>
      <c r="J198" s="248"/>
      <c r="K198" s="249"/>
    </row>
    <row r="199" spans="1:11" ht="27.75" customHeight="1" thickBot="1" x14ac:dyDescent="0.3">
      <c r="A199" s="459"/>
      <c r="B199" s="245" t="s">
        <v>243</v>
      </c>
      <c r="C199" s="215"/>
      <c r="D199" s="248">
        <v>0.7</v>
      </c>
      <c r="E199" s="247">
        <v>0.7</v>
      </c>
      <c r="F199" s="248"/>
      <c r="G199" s="247"/>
      <c r="H199" s="248"/>
      <c r="I199" s="247"/>
      <c r="J199" s="248"/>
      <c r="K199" s="249"/>
    </row>
    <row r="200" spans="1:11" s="460" customFormat="1" ht="14.25" customHeight="1" thickBot="1" x14ac:dyDescent="0.3">
      <c r="A200" s="920" t="s">
        <v>37</v>
      </c>
      <c r="B200" s="921"/>
      <c r="C200" s="361">
        <v>185</v>
      </c>
      <c r="D200" s="362"/>
      <c r="E200" s="363"/>
      <c r="F200" s="364">
        <v>6.6</v>
      </c>
      <c r="G200" s="364">
        <f>G184+G186</f>
        <v>6.6899999999999995</v>
      </c>
      <c r="H200" s="364">
        <f>H186+H186</f>
        <v>29.498000000000005</v>
      </c>
      <c r="I200" s="364">
        <v>199.85</v>
      </c>
      <c r="J200" s="364">
        <f t="shared" ref="J200" si="6">J184+J186</f>
        <v>0.45</v>
      </c>
      <c r="K200" s="365"/>
    </row>
    <row r="201" spans="1:11" ht="18.75" customHeight="1" x14ac:dyDescent="0.25">
      <c r="A201" s="214"/>
      <c r="B201" s="321" t="s">
        <v>429</v>
      </c>
      <c r="C201" s="761"/>
      <c r="D201" s="461"/>
      <c r="E201" s="762"/>
      <c r="F201" s="311"/>
      <c r="G201" s="312"/>
      <c r="H201" s="763"/>
      <c r="I201" s="311"/>
      <c r="J201" s="312"/>
      <c r="K201" s="275"/>
    </row>
    <row r="202" spans="1:11" ht="24" customHeight="1" x14ac:dyDescent="0.25">
      <c r="A202" s="466" t="s">
        <v>436</v>
      </c>
      <c r="B202" s="214"/>
      <c r="C202" s="294" t="s">
        <v>440</v>
      </c>
      <c r="D202" s="299"/>
      <c r="E202" s="216"/>
      <c r="F202" s="247">
        <v>10.92</v>
      </c>
      <c r="G202" s="248">
        <v>12.113</v>
      </c>
      <c r="H202" s="247">
        <v>47.1</v>
      </c>
      <c r="I202" s="247">
        <v>345.5</v>
      </c>
      <c r="J202" s="248">
        <v>1.83</v>
      </c>
      <c r="K202" s="275" t="s">
        <v>256</v>
      </c>
    </row>
    <row r="203" spans="1:11" ht="23.25" customHeight="1" x14ac:dyDescent="0.25">
      <c r="A203" s="466"/>
      <c r="B203" s="214" t="s">
        <v>77</v>
      </c>
      <c r="C203" s="294"/>
      <c r="D203" s="299">
        <v>92.9</v>
      </c>
      <c r="E203" s="216">
        <v>91.1</v>
      </c>
      <c r="F203" s="247"/>
      <c r="G203" s="248"/>
      <c r="H203" s="247"/>
      <c r="I203" s="247"/>
      <c r="J203" s="248"/>
      <c r="K203" s="275"/>
    </row>
    <row r="204" spans="1:11" ht="23.25" customHeight="1" x14ac:dyDescent="0.25">
      <c r="A204" s="466"/>
      <c r="B204" s="214" t="s">
        <v>78</v>
      </c>
      <c r="C204" s="294"/>
      <c r="D204" s="299">
        <v>6</v>
      </c>
      <c r="E204" s="216">
        <v>6</v>
      </c>
      <c r="F204" s="247"/>
      <c r="G204" s="247"/>
      <c r="H204" s="247"/>
      <c r="I204" s="247"/>
      <c r="J204" s="248"/>
      <c r="K204" s="275"/>
    </row>
    <row r="205" spans="1:11" ht="23.25" customHeight="1" x14ac:dyDescent="0.25">
      <c r="A205" s="466"/>
      <c r="B205" s="214" t="s">
        <v>42</v>
      </c>
      <c r="C205" s="294"/>
      <c r="D205" s="299">
        <v>4.8</v>
      </c>
      <c r="E205" s="216">
        <v>4</v>
      </c>
      <c r="F205" s="247"/>
      <c r="G205" s="248"/>
      <c r="H205" s="247"/>
      <c r="I205" s="247"/>
      <c r="J205" s="248"/>
      <c r="K205" s="275"/>
    </row>
    <row r="206" spans="1:11" ht="15" customHeight="1" x14ac:dyDescent="0.25">
      <c r="A206" s="466"/>
      <c r="B206" s="214" t="s">
        <v>27</v>
      </c>
      <c r="C206" s="294"/>
      <c r="D206" s="299">
        <v>8</v>
      </c>
      <c r="E206" s="216">
        <v>8</v>
      </c>
      <c r="F206" s="247"/>
      <c r="G206" s="248"/>
      <c r="H206" s="247"/>
      <c r="I206" s="247"/>
      <c r="J206" s="248"/>
      <c r="K206" s="275"/>
    </row>
    <row r="207" spans="1:11" ht="15" customHeight="1" x14ac:dyDescent="0.25">
      <c r="A207" s="466"/>
      <c r="B207" s="214" t="s">
        <v>73</v>
      </c>
      <c r="C207" s="294"/>
      <c r="D207" s="299">
        <v>4</v>
      </c>
      <c r="E207" s="216">
        <v>4</v>
      </c>
      <c r="F207" s="247"/>
      <c r="G207" s="248"/>
      <c r="H207" s="247"/>
      <c r="I207" s="247"/>
      <c r="J207" s="248"/>
      <c r="K207" s="275"/>
    </row>
    <row r="208" spans="1:11" ht="15" customHeight="1" x14ac:dyDescent="0.25">
      <c r="A208" s="466"/>
      <c r="B208" s="214" t="s">
        <v>29</v>
      </c>
      <c r="C208" s="294"/>
      <c r="D208" s="299">
        <v>4</v>
      </c>
      <c r="E208" s="764">
        <v>4</v>
      </c>
      <c r="F208" s="247"/>
      <c r="G208" s="248"/>
      <c r="H208" s="247"/>
      <c r="I208" s="247"/>
      <c r="J208" s="248"/>
      <c r="K208" s="275"/>
    </row>
    <row r="209" spans="1:11" ht="16.5" customHeight="1" x14ac:dyDescent="0.25">
      <c r="A209" s="466"/>
      <c r="B209" s="214" t="s">
        <v>48</v>
      </c>
      <c r="C209" s="294"/>
      <c r="D209" s="299">
        <v>4</v>
      </c>
      <c r="E209" s="216">
        <v>4</v>
      </c>
      <c r="F209" s="247"/>
      <c r="G209" s="248"/>
      <c r="H209" s="247"/>
      <c r="I209" s="247"/>
      <c r="J209" s="248"/>
      <c r="K209" s="275"/>
    </row>
    <row r="210" spans="1:11" ht="15" customHeight="1" x14ac:dyDescent="0.25">
      <c r="A210" s="466"/>
      <c r="B210" s="715" t="s">
        <v>234</v>
      </c>
      <c r="C210" s="294"/>
      <c r="D210" s="299">
        <v>0.5</v>
      </c>
      <c r="E210" s="216">
        <v>0.5</v>
      </c>
      <c r="F210" s="247"/>
      <c r="G210" s="248"/>
      <c r="H210" s="247"/>
      <c r="I210" s="247"/>
      <c r="J210" s="248"/>
      <c r="K210" s="275"/>
    </row>
    <row r="211" spans="1:11" ht="15" customHeight="1" x14ac:dyDescent="0.25">
      <c r="A211" s="214"/>
      <c r="B211" s="214" t="s">
        <v>437</v>
      </c>
      <c r="C211" s="294"/>
      <c r="D211" s="299"/>
      <c r="E211" s="216">
        <v>30</v>
      </c>
      <c r="F211" s="247"/>
      <c r="G211" s="248"/>
      <c r="H211" s="247"/>
      <c r="I211" s="247"/>
      <c r="J211" s="248"/>
      <c r="K211" s="275"/>
    </row>
    <row r="212" spans="1:11" ht="15" customHeight="1" x14ac:dyDescent="0.25">
      <c r="A212" s="214"/>
      <c r="B212" s="214" t="s">
        <v>438</v>
      </c>
      <c r="C212" s="294"/>
      <c r="D212" s="299">
        <v>7.5</v>
      </c>
      <c r="E212" s="216">
        <v>7.5</v>
      </c>
      <c r="F212" s="247"/>
      <c r="G212" s="248"/>
      <c r="H212" s="247"/>
      <c r="I212" s="247"/>
      <c r="J212" s="248"/>
      <c r="K212" s="275"/>
    </row>
    <row r="213" spans="1:11" ht="15" customHeight="1" x14ac:dyDescent="0.25">
      <c r="A213" s="214"/>
      <c r="B213" s="214" t="s">
        <v>61</v>
      </c>
      <c r="C213" s="294"/>
      <c r="D213" s="299">
        <v>1.5</v>
      </c>
      <c r="E213" s="216">
        <v>1.5</v>
      </c>
      <c r="F213" s="247"/>
      <c r="G213" s="248"/>
      <c r="H213" s="247"/>
      <c r="I213" s="247"/>
      <c r="J213" s="248"/>
      <c r="K213" s="275"/>
    </row>
    <row r="214" spans="1:11" ht="15" customHeight="1" x14ac:dyDescent="0.25">
      <c r="A214" s="214"/>
      <c r="B214" s="214" t="s">
        <v>439</v>
      </c>
      <c r="C214" s="294"/>
      <c r="D214" s="299">
        <v>1.35</v>
      </c>
      <c r="E214" s="216">
        <v>1.35</v>
      </c>
      <c r="F214" s="247"/>
      <c r="G214" s="248"/>
      <c r="H214" s="247"/>
      <c r="I214" s="247"/>
      <c r="J214" s="248"/>
      <c r="K214" s="275"/>
    </row>
    <row r="215" spans="1:11" ht="15" customHeight="1" x14ac:dyDescent="0.25">
      <c r="A215" s="214"/>
      <c r="B215" s="214" t="s">
        <v>66</v>
      </c>
      <c r="C215" s="294"/>
      <c r="D215" s="299">
        <v>24</v>
      </c>
      <c r="E215" s="216">
        <v>24</v>
      </c>
      <c r="F215" s="247"/>
      <c r="G215" s="248"/>
      <c r="H215" s="247"/>
      <c r="I215" s="247"/>
      <c r="J215" s="248"/>
      <c r="K215" s="275"/>
    </row>
    <row r="216" spans="1:11" ht="30" customHeight="1" x14ac:dyDescent="0.25">
      <c r="A216" s="466" t="s">
        <v>79</v>
      </c>
      <c r="B216" s="214"/>
      <c r="C216" s="294" t="s">
        <v>321</v>
      </c>
      <c r="D216" s="765"/>
      <c r="E216" s="764"/>
      <c r="F216" s="247">
        <v>9.7500000000000003E-2</v>
      </c>
      <c r="G216" s="248">
        <v>2.0000000000000004E-2</v>
      </c>
      <c r="H216" s="247">
        <v>5.1681109445277373</v>
      </c>
      <c r="I216" s="247">
        <v>21.784932533733134</v>
      </c>
      <c r="J216" s="248">
        <v>2.02</v>
      </c>
      <c r="K216" s="275" t="s">
        <v>210</v>
      </c>
    </row>
    <row r="217" spans="1:11" ht="15" customHeight="1" x14ac:dyDescent="0.25">
      <c r="A217" s="466"/>
      <c r="B217" s="214" t="s">
        <v>263</v>
      </c>
      <c r="C217" s="294"/>
      <c r="D217" s="299">
        <v>0.8</v>
      </c>
      <c r="E217" s="216">
        <v>0.8</v>
      </c>
      <c r="F217" s="247"/>
      <c r="G217" s="248"/>
      <c r="H217" s="247"/>
      <c r="I217" s="247"/>
      <c r="J217" s="248"/>
      <c r="K217" s="275"/>
    </row>
    <row r="218" spans="1:11" ht="15" customHeight="1" x14ac:dyDescent="0.25">
      <c r="A218" s="466"/>
      <c r="B218" s="214" t="s">
        <v>27</v>
      </c>
      <c r="C218" s="294"/>
      <c r="D218" s="299">
        <v>5</v>
      </c>
      <c r="E218" s="216">
        <v>5</v>
      </c>
      <c r="F218" s="247"/>
      <c r="G218" s="248"/>
      <c r="H218" s="247"/>
      <c r="I218" s="247"/>
      <c r="J218" s="248"/>
      <c r="K218" s="275"/>
    </row>
    <row r="219" spans="1:11" ht="15" customHeight="1" x14ac:dyDescent="0.25">
      <c r="A219" s="466"/>
      <c r="B219" s="214" t="s">
        <v>81</v>
      </c>
      <c r="C219" s="294"/>
      <c r="D219" s="766">
        <v>5.55</v>
      </c>
      <c r="E219" s="216">
        <v>5</v>
      </c>
      <c r="F219" s="247"/>
      <c r="G219" s="248"/>
      <c r="H219" s="247"/>
      <c r="I219" s="247"/>
      <c r="J219" s="248"/>
      <c r="K219" s="275"/>
    </row>
    <row r="220" spans="1:11" ht="15" customHeight="1" thickBot="1" x14ac:dyDescent="0.3">
      <c r="A220" s="466"/>
      <c r="B220" s="214" t="s">
        <v>26</v>
      </c>
      <c r="C220" s="294"/>
      <c r="D220" s="753">
        <v>150</v>
      </c>
      <c r="E220" s="764">
        <v>150</v>
      </c>
      <c r="F220" s="247"/>
      <c r="G220" s="248"/>
      <c r="H220" s="247"/>
      <c r="I220" s="247"/>
      <c r="J220" s="248"/>
      <c r="K220" s="275"/>
    </row>
    <row r="221" spans="1:11" ht="15.75" customHeight="1" thickBot="1" x14ac:dyDescent="0.3">
      <c r="A221" s="740" t="s">
        <v>37</v>
      </c>
      <c r="B221" s="741"/>
      <c r="C221" s="767">
        <v>290</v>
      </c>
      <c r="D221" s="768"/>
      <c r="E221" s="744"/>
      <c r="F221" s="745">
        <f>SUM(F201:F220)</f>
        <v>11.0175</v>
      </c>
      <c r="G221" s="745">
        <f t="shared" ref="G221:J221" si="7">SUM(G201:G220)</f>
        <v>12.132999999999999</v>
      </c>
      <c r="H221" s="745">
        <f t="shared" si="7"/>
        <v>52.268110944527741</v>
      </c>
      <c r="I221" s="745">
        <f t="shared" si="7"/>
        <v>367.28493253373313</v>
      </c>
      <c r="J221" s="745">
        <f t="shared" si="7"/>
        <v>3.85</v>
      </c>
      <c r="K221" s="722"/>
    </row>
    <row r="222" spans="1:11" ht="15.75" customHeight="1" thickBot="1" x14ac:dyDescent="0.3">
      <c r="A222" s="717" t="s">
        <v>62</v>
      </c>
      <c r="B222" s="746"/>
      <c r="C222" s="232">
        <f>C125+C128+C182+C221+C200</f>
        <v>1549</v>
      </c>
      <c r="D222" s="232"/>
      <c r="E222" s="232"/>
      <c r="F222" s="232">
        <f t="shared" ref="F222:J222" si="8">F125+F128+F182+F221+F200</f>
        <v>42.749152095808384</v>
      </c>
      <c r="G222" s="232">
        <f t="shared" si="8"/>
        <v>46.653058682634729</v>
      </c>
      <c r="H222" s="232">
        <f t="shared" si="8"/>
        <v>201.80415525590502</v>
      </c>
      <c r="I222" s="232">
        <f t="shared" si="8"/>
        <v>1380.8125572842321</v>
      </c>
      <c r="J222" s="232">
        <f t="shared" si="8"/>
        <v>18.260000000000002</v>
      </c>
      <c r="K222" s="760"/>
    </row>
    <row r="223" spans="1:11" ht="15" customHeight="1" x14ac:dyDescent="0.25">
      <c r="A223" s="695"/>
      <c r="B223" s="713"/>
      <c r="C223" s="826"/>
      <c r="D223" s="293"/>
      <c r="E223" s="293"/>
      <c r="F223" s="769"/>
      <c r="G223" s="769"/>
      <c r="H223" s="769"/>
      <c r="I223" s="769"/>
      <c r="J223" s="769"/>
      <c r="K223" s="700"/>
    </row>
    <row r="224" spans="1:11" ht="15.75" customHeight="1" thickBot="1" x14ac:dyDescent="0.3">
      <c r="A224" s="694" t="s">
        <v>82</v>
      </c>
      <c r="B224" s="695"/>
      <c r="C224" s="853"/>
      <c r="D224" s="854"/>
      <c r="E224" s="855"/>
      <c r="K224" s="696"/>
    </row>
    <row r="225" spans="1:11" ht="23.25" customHeight="1" x14ac:dyDescent="0.25">
      <c r="A225" s="699" t="s">
        <v>3</v>
      </c>
      <c r="B225" s="700"/>
      <c r="C225" s="701" t="s">
        <v>4</v>
      </c>
      <c r="D225" s="770" t="s">
        <v>5</v>
      </c>
      <c r="E225" s="701" t="s">
        <v>5</v>
      </c>
      <c r="F225" s="922" t="s">
        <v>6</v>
      </c>
      <c r="G225" s="923"/>
      <c r="H225" s="924"/>
      <c r="I225" s="234" t="s">
        <v>7</v>
      </c>
      <c r="J225" s="866" t="s">
        <v>8</v>
      </c>
      <c r="K225" s="701" t="s">
        <v>64</v>
      </c>
    </row>
    <row r="226" spans="1:11" ht="15.75" customHeight="1" thickBot="1" x14ac:dyDescent="0.3">
      <c r="A226" s="466" t="s">
        <v>10</v>
      </c>
      <c r="B226" s="214"/>
      <c r="C226" s="305" t="s">
        <v>11</v>
      </c>
      <c r="D226" s="306" t="s">
        <v>12</v>
      </c>
      <c r="E226" s="305" t="s">
        <v>12</v>
      </c>
      <c r="F226" s="706"/>
      <c r="G226" s="706"/>
      <c r="H226" s="706"/>
      <c r="I226" s="247" t="s">
        <v>131</v>
      </c>
      <c r="J226" s="248"/>
      <c r="K226" s="305" t="s">
        <v>65</v>
      </c>
    </row>
    <row r="227" spans="1:11" ht="15.75" customHeight="1" thickBot="1" x14ac:dyDescent="0.3">
      <c r="A227" s="466"/>
      <c r="B227" s="214"/>
      <c r="C227" s="305"/>
      <c r="D227" s="771" t="s">
        <v>14</v>
      </c>
      <c r="E227" s="365" t="s">
        <v>15</v>
      </c>
      <c r="F227" s="867" t="s">
        <v>16</v>
      </c>
      <c r="G227" s="234" t="s">
        <v>17</v>
      </c>
      <c r="H227" s="866" t="s">
        <v>18</v>
      </c>
      <c r="I227" s="234" t="s">
        <v>19</v>
      </c>
      <c r="J227" s="865" t="s">
        <v>20</v>
      </c>
      <c r="K227" s="305"/>
    </row>
    <row r="228" spans="1:11" ht="15" customHeight="1" x14ac:dyDescent="0.25">
      <c r="A228" s="699"/>
      <c r="B228" s="713" t="s">
        <v>21</v>
      </c>
      <c r="C228" s="725"/>
      <c r="D228" s="772"/>
      <c r="E228" s="725"/>
      <c r="F228" s="866"/>
      <c r="G228" s="234"/>
      <c r="H228" s="866"/>
      <c r="I228" s="234"/>
      <c r="J228" s="866"/>
      <c r="K228" s="714"/>
    </row>
    <row r="229" spans="1:11" ht="23.25" customHeight="1" x14ac:dyDescent="0.25">
      <c r="A229" s="466" t="s">
        <v>318</v>
      </c>
      <c r="B229" s="214"/>
      <c r="C229" s="305" t="s">
        <v>377</v>
      </c>
      <c r="D229" s="299"/>
      <c r="E229" s="215"/>
      <c r="F229" s="248">
        <v>5.3169520958083831</v>
      </c>
      <c r="G229" s="247">
        <v>5.5956586826347294</v>
      </c>
      <c r="H229" s="248">
        <v>35.511922155688623</v>
      </c>
      <c r="I229" s="247">
        <v>213.96047904191613</v>
      </c>
      <c r="J229" s="299">
        <v>0.67</v>
      </c>
      <c r="K229" s="275" t="s">
        <v>139</v>
      </c>
    </row>
    <row r="230" spans="1:11" ht="15" customHeight="1" x14ac:dyDescent="0.25">
      <c r="A230" s="466"/>
      <c r="B230" s="214" t="s">
        <v>99</v>
      </c>
      <c r="C230" s="305"/>
      <c r="D230" s="299">
        <v>18</v>
      </c>
      <c r="E230" s="215">
        <v>18</v>
      </c>
      <c r="F230" s="299"/>
      <c r="G230" s="215"/>
      <c r="H230" s="299"/>
      <c r="I230" s="215"/>
      <c r="J230" s="299"/>
      <c r="K230" s="275"/>
    </row>
    <row r="231" spans="1:11" ht="15" customHeight="1" x14ac:dyDescent="0.25">
      <c r="A231" s="466"/>
      <c r="B231" s="214" t="s">
        <v>25</v>
      </c>
      <c r="C231" s="305"/>
      <c r="D231" s="299">
        <v>70</v>
      </c>
      <c r="E231" s="215">
        <v>70</v>
      </c>
      <c r="F231" s="299"/>
      <c r="G231" s="215"/>
      <c r="H231" s="299"/>
      <c r="I231" s="215"/>
      <c r="J231" s="299"/>
      <c r="K231" s="275"/>
    </row>
    <row r="232" spans="1:11" ht="15" customHeight="1" x14ac:dyDescent="0.25">
      <c r="A232" s="466"/>
      <c r="B232" s="214" t="s">
        <v>26</v>
      </c>
      <c r="C232" s="305"/>
      <c r="D232" s="299">
        <v>53</v>
      </c>
      <c r="E232" s="215">
        <v>53</v>
      </c>
      <c r="F232" s="299"/>
      <c r="G232" s="215"/>
      <c r="H232" s="299"/>
      <c r="I232" s="215"/>
      <c r="J232" s="299"/>
      <c r="K232" s="275"/>
    </row>
    <row r="233" spans="1:11" ht="15" customHeight="1" x14ac:dyDescent="0.25">
      <c r="A233" s="466"/>
      <c r="B233" s="214" t="s">
        <v>27</v>
      </c>
      <c r="C233" s="305"/>
      <c r="D233" s="299">
        <v>2</v>
      </c>
      <c r="E233" s="215">
        <v>2</v>
      </c>
      <c r="F233" s="299"/>
      <c r="G233" s="215"/>
      <c r="H233" s="299"/>
      <c r="I233" s="215"/>
      <c r="J233" s="299"/>
      <c r="K233" s="275"/>
    </row>
    <row r="234" spans="1:11" ht="15" customHeight="1" x14ac:dyDescent="0.25">
      <c r="A234" s="466"/>
      <c r="B234" s="715" t="s">
        <v>234</v>
      </c>
      <c r="C234" s="305"/>
      <c r="D234" s="299">
        <v>0.4</v>
      </c>
      <c r="E234" s="215">
        <v>0.4</v>
      </c>
      <c r="F234" s="299"/>
      <c r="G234" s="215"/>
      <c r="H234" s="299"/>
      <c r="I234" s="215"/>
      <c r="J234" s="299"/>
      <c r="K234" s="275"/>
    </row>
    <row r="235" spans="1:11" ht="15" customHeight="1" x14ac:dyDescent="0.25">
      <c r="A235" s="466"/>
      <c r="B235" s="214" t="s">
        <v>29</v>
      </c>
      <c r="C235" s="305"/>
      <c r="D235" s="299">
        <v>4</v>
      </c>
      <c r="E235" s="215">
        <v>4</v>
      </c>
      <c r="F235" s="299"/>
      <c r="G235" s="215"/>
      <c r="H235" s="299"/>
      <c r="I235" s="215"/>
      <c r="J235" s="299"/>
      <c r="K235" s="275"/>
    </row>
    <row r="236" spans="1:11" ht="23.25" customHeight="1" x14ac:dyDescent="0.25">
      <c r="A236" s="773" t="s">
        <v>85</v>
      </c>
      <c r="B236" s="692"/>
      <c r="C236" s="761" t="s">
        <v>378</v>
      </c>
      <c r="D236" s="774"/>
      <c r="E236" s="775"/>
      <c r="F236" s="312">
        <v>2.5245000000000002</v>
      </c>
      <c r="G236" s="311">
        <v>2.1419999999999999</v>
      </c>
      <c r="H236" s="312">
        <v>9.7671924037981022</v>
      </c>
      <c r="I236" s="311">
        <v>68.662923538230885</v>
      </c>
      <c r="J236" s="312">
        <v>1.1299999999999999</v>
      </c>
      <c r="K236" s="275" t="s">
        <v>211</v>
      </c>
    </row>
    <row r="237" spans="1:11" ht="15" customHeight="1" x14ac:dyDescent="0.25">
      <c r="A237" s="773"/>
      <c r="B237" s="214" t="s">
        <v>263</v>
      </c>
      <c r="C237" s="448"/>
      <c r="D237" s="461">
        <v>0.45</v>
      </c>
      <c r="E237" s="761">
        <v>0.45</v>
      </c>
      <c r="F237" s="312"/>
      <c r="G237" s="311"/>
      <c r="H237" s="312"/>
      <c r="I237" s="311"/>
      <c r="J237" s="312"/>
      <c r="K237" s="275"/>
    </row>
    <row r="238" spans="1:11" ht="15" customHeight="1" x14ac:dyDescent="0.25">
      <c r="A238" s="773"/>
      <c r="B238" s="692" t="s">
        <v>27</v>
      </c>
      <c r="C238" s="448"/>
      <c r="D238" s="461">
        <v>6</v>
      </c>
      <c r="E238" s="761">
        <v>6</v>
      </c>
      <c r="F238" s="312"/>
      <c r="G238" s="311"/>
      <c r="H238" s="312"/>
      <c r="I238" s="311"/>
      <c r="J238" s="312"/>
      <c r="K238" s="275"/>
    </row>
    <row r="239" spans="1:11" ht="15" customHeight="1" x14ac:dyDescent="0.25">
      <c r="A239" s="773"/>
      <c r="B239" s="692" t="s">
        <v>25</v>
      </c>
      <c r="C239" s="448"/>
      <c r="D239" s="461">
        <v>82</v>
      </c>
      <c r="E239" s="761">
        <v>80</v>
      </c>
      <c r="F239" s="312"/>
      <c r="G239" s="311"/>
      <c r="H239" s="312"/>
      <c r="I239" s="311"/>
      <c r="J239" s="312"/>
      <c r="K239" s="275"/>
    </row>
    <row r="240" spans="1:11" ht="15" customHeight="1" x14ac:dyDescent="0.25">
      <c r="A240" s="773"/>
      <c r="B240" s="692" t="s">
        <v>26</v>
      </c>
      <c r="C240" s="448"/>
      <c r="D240" s="461">
        <v>90</v>
      </c>
      <c r="E240" s="761">
        <v>90</v>
      </c>
      <c r="F240" s="312"/>
      <c r="G240" s="311"/>
      <c r="H240" s="312"/>
      <c r="I240" s="311"/>
      <c r="J240" s="312"/>
      <c r="K240" s="275"/>
    </row>
    <row r="241" spans="1:11" ht="23.25" customHeight="1" x14ac:dyDescent="0.25">
      <c r="A241" s="466" t="s">
        <v>33</v>
      </c>
      <c r="B241" s="214"/>
      <c r="C241" s="294" t="s">
        <v>133</v>
      </c>
      <c r="D241" s="216"/>
      <c r="E241" s="215"/>
      <c r="F241" s="246">
        <v>1.915</v>
      </c>
      <c r="G241" s="247">
        <v>4.3549999999999995</v>
      </c>
      <c r="H241" s="248">
        <v>12.920000000000002</v>
      </c>
      <c r="I241" s="247">
        <v>98.500000000000014</v>
      </c>
      <c r="J241" s="299"/>
      <c r="K241" s="275" t="s">
        <v>35</v>
      </c>
    </row>
    <row r="242" spans="1:11" ht="15" customHeight="1" x14ac:dyDescent="0.25">
      <c r="A242" s="466"/>
      <c r="B242" s="214" t="s">
        <v>36</v>
      </c>
      <c r="C242" s="305"/>
      <c r="D242" s="216">
        <v>25</v>
      </c>
      <c r="E242" s="215">
        <v>25</v>
      </c>
      <c r="F242" s="216"/>
      <c r="G242" s="215"/>
      <c r="H242" s="299"/>
      <c r="I242" s="215"/>
      <c r="J242" s="299"/>
      <c r="K242" s="275"/>
    </row>
    <row r="243" spans="1:11" ht="15" customHeight="1" thickBot="1" x14ac:dyDescent="0.3">
      <c r="A243" s="466"/>
      <c r="B243" s="214" t="s">
        <v>29</v>
      </c>
      <c r="C243" s="305"/>
      <c r="D243" s="216">
        <v>5</v>
      </c>
      <c r="E243" s="215">
        <v>5</v>
      </c>
      <c r="F243" s="216" t="s">
        <v>1</v>
      </c>
      <c r="G243" s="716"/>
      <c r="H243" s="299"/>
      <c r="I243" s="716"/>
      <c r="J243" s="299"/>
      <c r="K243" s="275"/>
    </row>
    <row r="244" spans="1:11" ht="15.75" customHeight="1" thickBot="1" x14ac:dyDescent="0.3">
      <c r="A244" s="717" t="s">
        <v>37</v>
      </c>
      <c r="B244" s="718"/>
      <c r="C244" s="722">
        <v>350</v>
      </c>
      <c r="D244" s="733"/>
      <c r="E244" s="734"/>
      <c r="F244" s="232">
        <v>8.76</v>
      </c>
      <c r="G244" s="232">
        <v>9.85</v>
      </c>
      <c r="H244" s="232">
        <v>42.62</v>
      </c>
      <c r="I244" s="232">
        <v>293.66000000000003</v>
      </c>
      <c r="J244" s="232">
        <f t="shared" ref="J244" si="9">J229+J236+J241</f>
        <v>1.7999999999999998</v>
      </c>
      <c r="K244" s="721"/>
    </row>
    <row r="245" spans="1:11" ht="15" customHeight="1" x14ac:dyDescent="0.25">
      <c r="A245" s="466"/>
      <c r="B245" s="695" t="s">
        <v>38</v>
      </c>
      <c r="C245" s="725"/>
      <c r="D245" s="299"/>
      <c r="E245" s="215"/>
      <c r="F245" s="866"/>
      <c r="G245" s="247"/>
      <c r="H245" s="866"/>
      <c r="I245" s="247"/>
      <c r="J245" s="866"/>
      <c r="K245" s="275"/>
    </row>
    <row r="246" spans="1:11" ht="15" customHeight="1" thickBot="1" x14ac:dyDescent="0.3">
      <c r="A246" s="466" t="s">
        <v>53</v>
      </c>
      <c r="B246" s="214"/>
      <c r="C246" s="305">
        <v>100</v>
      </c>
      <c r="D246" s="299">
        <v>100</v>
      </c>
      <c r="E246" s="215">
        <v>100</v>
      </c>
      <c r="F246" s="248">
        <v>0.4</v>
      </c>
      <c r="G246" s="247">
        <v>0.4</v>
      </c>
      <c r="H246" s="248">
        <v>9.8000000000000007</v>
      </c>
      <c r="I246" s="247">
        <v>47</v>
      </c>
      <c r="J246" s="248">
        <v>10</v>
      </c>
      <c r="K246" s="247" t="s">
        <v>153</v>
      </c>
    </row>
    <row r="247" spans="1:11" ht="15.75" customHeight="1" thickBot="1" x14ac:dyDescent="0.3">
      <c r="A247" s="717" t="s">
        <v>37</v>
      </c>
      <c r="B247" s="718"/>
      <c r="C247" s="722">
        <v>100</v>
      </c>
      <c r="D247" s="733"/>
      <c r="E247" s="734"/>
      <c r="F247" s="776">
        <f>F246</f>
        <v>0.4</v>
      </c>
      <c r="G247" s="724">
        <f>G246</f>
        <v>0.4</v>
      </c>
      <c r="H247" s="776">
        <f>H246</f>
        <v>9.8000000000000007</v>
      </c>
      <c r="I247" s="724">
        <f>I246</f>
        <v>47</v>
      </c>
      <c r="J247" s="776">
        <f>J246</f>
        <v>10</v>
      </c>
      <c r="K247" s="721"/>
    </row>
    <row r="248" spans="1:11" ht="15.75" customHeight="1" x14ac:dyDescent="0.25">
      <c r="A248" s="699"/>
      <c r="B248" s="713" t="s">
        <v>40</v>
      </c>
      <c r="C248" s="725"/>
      <c r="D248" s="772"/>
      <c r="E248" s="725"/>
      <c r="F248" s="866"/>
      <c r="G248" s="234"/>
      <c r="H248" s="866"/>
      <c r="I248" s="234"/>
      <c r="J248" s="866"/>
      <c r="K248" s="727"/>
    </row>
    <row r="249" spans="1:11" ht="27" customHeight="1" x14ac:dyDescent="0.25">
      <c r="A249" s="466" t="s">
        <v>531</v>
      </c>
      <c r="B249" s="214"/>
      <c r="C249" s="215">
        <v>40</v>
      </c>
      <c r="D249" s="248"/>
      <c r="E249" s="247"/>
      <c r="F249" s="461">
        <v>1.1499999999999999</v>
      </c>
      <c r="G249" s="311">
        <v>2.48</v>
      </c>
      <c r="H249" s="462">
        <v>3.22</v>
      </c>
      <c r="I249" s="463">
        <v>39.72</v>
      </c>
      <c r="J249" s="248">
        <v>3.72</v>
      </c>
      <c r="K249" s="247" t="s">
        <v>532</v>
      </c>
    </row>
    <row r="250" spans="1:11" ht="13.5" customHeight="1" x14ac:dyDescent="0.25">
      <c r="A250" s="466"/>
      <c r="B250" s="214" t="s">
        <v>473</v>
      </c>
      <c r="C250" s="215"/>
      <c r="D250" s="248">
        <v>62.12</v>
      </c>
      <c r="E250" s="247">
        <v>37.200000000000003</v>
      </c>
      <c r="F250" s="461"/>
      <c r="G250" s="311"/>
      <c r="H250" s="462"/>
      <c r="I250" s="463"/>
      <c r="J250" s="248"/>
      <c r="K250" s="247"/>
    </row>
    <row r="251" spans="1:11" ht="13.5" customHeight="1" x14ac:dyDescent="0.25">
      <c r="A251" s="466"/>
      <c r="B251" s="214" t="s">
        <v>27</v>
      </c>
      <c r="C251" s="215"/>
      <c r="D251" s="248">
        <v>0.8</v>
      </c>
      <c r="E251" s="247">
        <v>0.8</v>
      </c>
      <c r="F251" s="461"/>
      <c r="G251" s="311"/>
      <c r="H251" s="462"/>
      <c r="I251" s="463"/>
      <c r="J251" s="248"/>
      <c r="K251" s="247"/>
    </row>
    <row r="252" spans="1:11" ht="17.25" customHeight="1" x14ac:dyDescent="0.25">
      <c r="A252" s="466"/>
      <c r="B252" s="214" t="s">
        <v>47</v>
      </c>
      <c r="C252" s="215"/>
      <c r="D252" s="248">
        <v>2.4</v>
      </c>
      <c r="E252" s="247">
        <v>2.4</v>
      </c>
      <c r="F252" s="461"/>
      <c r="G252" s="311"/>
      <c r="H252" s="462"/>
      <c r="I252" s="463"/>
      <c r="J252" s="248"/>
      <c r="K252" s="247"/>
    </row>
    <row r="253" spans="1:11" ht="39.75" customHeight="1" x14ac:dyDescent="0.25">
      <c r="A253" s="466" t="s">
        <v>444</v>
      </c>
      <c r="B253" s="715"/>
      <c r="C253" s="777" t="s">
        <v>136</v>
      </c>
      <c r="D253" s="778"/>
      <c r="E253" s="779"/>
      <c r="F253" s="307">
        <v>3.9851666666666667</v>
      </c>
      <c r="G253" s="308">
        <v>2.0041666666666669</v>
      </c>
      <c r="H253" s="307">
        <v>7.3175000000000008</v>
      </c>
      <c r="I253" s="308">
        <v>66.283333333333346</v>
      </c>
      <c r="J253" s="307">
        <v>5</v>
      </c>
      <c r="K253" s="292" t="s">
        <v>152</v>
      </c>
    </row>
    <row r="254" spans="1:11" ht="31.5" customHeight="1" x14ac:dyDescent="0.25">
      <c r="A254" s="466"/>
      <c r="B254" s="715" t="s">
        <v>441</v>
      </c>
      <c r="C254" s="777"/>
      <c r="D254" s="778" t="s">
        <v>442</v>
      </c>
      <c r="E254" s="779" t="s">
        <v>442</v>
      </c>
      <c r="F254" s="307"/>
      <c r="G254" s="308"/>
      <c r="H254" s="307"/>
      <c r="I254" s="308"/>
      <c r="J254" s="307"/>
      <c r="K254" s="292"/>
    </row>
    <row r="255" spans="1:11" ht="31.5" customHeight="1" x14ac:dyDescent="0.25">
      <c r="A255" s="466"/>
      <c r="B255" s="715" t="s">
        <v>420</v>
      </c>
      <c r="C255" s="777"/>
      <c r="D255" s="778"/>
      <c r="E255" s="779" t="s">
        <v>293</v>
      </c>
      <c r="F255" s="307"/>
      <c r="G255" s="308"/>
      <c r="H255" s="307"/>
      <c r="I255" s="308"/>
      <c r="J255" s="307"/>
      <c r="K255" s="292"/>
    </row>
    <row r="256" spans="1:11" ht="23.25" customHeight="1" x14ac:dyDescent="0.25">
      <c r="A256" s="466"/>
      <c r="B256" s="715" t="s">
        <v>237</v>
      </c>
      <c r="C256" s="779"/>
      <c r="D256" s="780">
        <v>9</v>
      </c>
      <c r="E256" s="777">
        <v>9</v>
      </c>
      <c r="F256" s="307"/>
      <c r="G256" s="308"/>
      <c r="H256" s="307"/>
      <c r="I256" s="308"/>
      <c r="J256" s="307"/>
      <c r="K256" s="292"/>
    </row>
    <row r="257" spans="1:11" ht="15" customHeight="1" x14ac:dyDescent="0.25">
      <c r="A257" s="466"/>
      <c r="B257" s="715" t="s">
        <v>144</v>
      </c>
      <c r="C257" s="779"/>
      <c r="D257" s="780">
        <v>60</v>
      </c>
      <c r="E257" s="777">
        <v>45</v>
      </c>
      <c r="F257" s="307"/>
      <c r="G257" s="308"/>
      <c r="H257" s="307"/>
      <c r="I257" s="308"/>
      <c r="J257" s="307"/>
      <c r="K257" s="292"/>
    </row>
    <row r="258" spans="1:11" ht="15" customHeight="1" x14ac:dyDescent="0.25">
      <c r="A258" s="466"/>
      <c r="B258" s="715" t="s">
        <v>46</v>
      </c>
      <c r="C258" s="779"/>
      <c r="D258" s="780">
        <v>7.5</v>
      </c>
      <c r="E258" s="777">
        <v>6</v>
      </c>
      <c r="F258" s="307"/>
      <c r="G258" s="308"/>
      <c r="H258" s="307"/>
      <c r="I258" s="308"/>
      <c r="J258" s="307"/>
      <c r="K258" s="292"/>
    </row>
    <row r="259" spans="1:11" ht="15" customHeight="1" x14ac:dyDescent="0.25">
      <c r="A259" s="466"/>
      <c r="B259" s="715" t="s">
        <v>41</v>
      </c>
      <c r="C259" s="779"/>
      <c r="D259" s="780">
        <v>7.14</v>
      </c>
      <c r="E259" s="777">
        <v>6</v>
      </c>
      <c r="F259" s="307"/>
      <c r="G259" s="308"/>
      <c r="H259" s="307"/>
      <c r="I259" s="308"/>
      <c r="J259" s="307"/>
      <c r="K259" s="292"/>
    </row>
    <row r="260" spans="1:11" ht="15" customHeight="1" x14ac:dyDescent="0.25">
      <c r="A260" s="466"/>
      <c r="B260" s="715" t="s">
        <v>47</v>
      </c>
      <c r="C260" s="779"/>
      <c r="D260" s="778">
        <v>1.5</v>
      </c>
      <c r="E260" s="777">
        <v>1.5</v>
      </c>
      <c r="F260" s="307"/>
      <c r="G260" s="308"/>
      <c r="H260" s="307"/>
      <c r="I260" s="308"/>
      <c r="J260" s="307"/>
      <c r="K260" s="292"/>
    </row>
    <row r="261" spans="1:11" ht="15" customHeight="1" x14ac:dyDescent="0.25">
      <c r="A261" s="466"/>
      <c r="B261" s="715" t="s">
        <v>234</v>
      </c>
      <c r="C261" s="779"/>
      <c r="D261" s="781">
        <v>0.5</v>
      </c>
      <c r="E261" s="782">
        <v>0.5</v>
      </c>
      <c r="F261" s="307"/>
      <c r="G261" s="308"/>
      <c r="H261" s="307"/>
      <c r="I261" s="308"/>
      <c r="J261" s="307"/>
      <c r="K261" s="292"/>
    </row>
    <row r="262" spans="1:11" ht="15" customHeight="1" x14ac:dyDescent="0.25">
      <c r="A262" s="466"/>
      <c r="B262" s="715" t="s">
        <v>160</v>
      </c>
      <c r="C262" s="779"/>
      <c r="D262" s="781">
        <v>105</v>
      </c>
      <c r="E262" s="782">
        <v>105</v>
      </c>
      <c r="F262" s="307"/>
      <c r="G262" s="308"/>
      <c r="H262" s="307"/>
      <c r="I262" s="308"/>
      <c r="J262" s="307"/>
      <c r="K262" s="292"/>
    </row>
    <row r="263" spans="1:11" ht="23.25" customHeight="1" x14ac:dyDescent="0.25">
      <c r="A263" s="466" t="s">
        <v>443</v>
      </c>
      <c r="B263" s="214"/>
      <c r="C263" s="215">
        <v>150</v>
      </c>
      <c r="D263" s="248"/>
      <c r="E263" s="247"/>
      <c r="F263" s="248">
        <v>15.3</v>
      </c>
      <c r="G263" s="247">
        <v>14.33</v>
      </c>
      <c r="H263" s="248">
        <v>24.38</v>
      </c>
      <c r="I263" s="247">
        <v>297</v>
      </c>
      <c r="J263" s="248">
        <v>0.26</v>
      </c>
      <c r="K263" s="275" t="s">
        <v>212</v>
      </c>
    </row>
    <row r="264" spans="1:11" ht="15" customHeight="1" x14ac:dyDescent="0.25">
      <c r="A264" s="466"/>
      <c r="B264" s="214" t="s">
        <v>441</v>
      </c>
      <c r="C264" s="215"/>
      <c r="D264" s="248">
        <v>38.4</v>
      </c>
      <c r="E264" s="247">
        <v>38.4</v>
      </c>
      <c r="F264" s="248"/>
      <c r="G264" s="247"/>
      <c r="H264" s="248"/>
      <c r="I264" s="247"/>
      <c r="J264" s="248"/>
      <c r="K264" s="275"/>
    </row>
    <row r="265" spans="1:11" ht="15" customHeight="1" x14ac:dyDescent="0.25">
      <c r="A265" s="466"/>
      <c r="B265" s="214" t="s">
        <v>420</v>
      </c>
      <c r="C265" s="215"/>
      <c r="D265" s="248"/>
      <c r="E265" s="247">
        <v>24</v>
      </c>
      <c r="F265" s="248"/>
      <c r="G265" s="247"/>
      <c r="H265" s="248"/>
      <c r="I265" s="247"/>
      <c r="J265" s="248"/>
      <c r="K265" s="275"/>
    </row>
    <row r="266" spans="1:11" ht="15" customHeight="1" x14ac:dyDescent="0.25">
      <c r="A266" s="466"/>
      <c r="B266" s="214" t="s">
        <v>57</v>
      </c>
      <c r="C266" s="215"/>
      <c r="D266" s="248">
        <v>5</v>
      </c>
      <c r="E266" s="247">
        <v>5</v>
      </c>
      <c r="F266" s="248"/>
      <c r="G266" s="247"/>
      <c r="H266" s="248"/>
      <c r="I266" s="247"/>
      <c r="J266" s="248"/>
      <c r="K266" s="275"/>
    </row>
    <row r="267" spans="1:11" ht="15" customHeight="1" x14ac:dyDescent="0.25">
      <c r="A267" s="466"/>
      <c r="B267" s="214" t="s">
        <v>41</v>
      </c>
      <c r="C267" s="215"/>
      <c r="D267" s="248">
        <v>8.93</v>
      </c>
      <c r="E267" s="247">
        <v>7.5</v>
      </c>
      <c r="F267" s="248"/>
      <c r="G267" s="247"/>
      <c r="H267" s="248"/>
      <c r="I267" s="247"/>
      <c r="J267" s="248"/>
      <c r="K267" s="275"/>
    </row>
    <row r="268" spans="1:11" ht="15" customHeight="1" x14ac:dyDescent="0.25">
      <c r="A268" s="466"/>
      <c r="B268" s="214" t="s">
        <v>46</v>
      </c>
      <c r="C268" s="215"/>
      <c r="D268" s="248">
        <v>12.5</v>
      </c>
      <c r="E268" s="247">
        <v>10</v>
      </c>
      <c r="F268" s="248"/>
      <c r="G268" s="247"/>
      <c r="H268" s="248"/>
      <c r="I268" s="247"/>
      <c r="J268" s="248"/>
      <c r="K268" s="275"/>
    </row>
    <row r="269" spans="1:11" ht="15" customHeight="1" x14ac:dyDescent="0.25">
      <c r="A269" s="466"/>
      <c r="B269" s="214" t="s">
        <v>23</v>
      </c>
      <c r="C269" s="215"/>
      <c r="D269" s="248">
        <v>32</v>
      </c>
      <c r="E269" s="247">
        <v>32</v>
      </c>
      <c r="F269" s="248"/>
      <c r="G269" s="247"/>
      <c r="H269" s="248"/>
      <c r="I269" s="247"/>
      <c r="J269" s="248"/>
      <c r="K269" s="275"/>
    </row>
    <row r="270" spans="1:11" ht="15" customHeight="1" x14ac:dyDescent="0.25">
      <c r="A270" s="466"/>
      <c r="B270" s="214" t="s">
        <v>66</v>
      </c>
      <c r="C270" s="215"/>
      <c r="D270" s="248">
        <v>65</v>
      </c>
      <c r="E270" s="247">
        <v>65</v>
      </c>
      <c r="F270" s="248"/>
      <c r="G270" s="247"/>
      <c r="H270" s="248"/>
      <c r="I270" s="247"/>
      <c r="J270" s="248"/>
      <c r="K270" s="275"/>
    </row>
    <row r="271" spans="1:11" ht="15" customHeight="1" x14ac:dyDescent="0.25">
      <c r="A271" s="466"/>
      <c r="B271" s="214" t="s">
        <v>234</v>
      </c>
      <c r="C271" s="215"/>
      <c r="D271" s="248">
        <v>0.5</v>
      </c>
      <c r="E271" s="247">
        <v>0.5</v>
      </c>
      <c r="F271" s="248"/>
      <c r="G271" s="247"/>
      <c r="H271" s="248"/>
      <c r="I271" s="247"/>
      <c r="J271" s="248"/>
      <c r="K271" s="275"/>
    </row>
    <row r="272" spans="1:11" ht="15" customHeight="1" x14ac:dyDescent="0.25">
      <c r="A272" s="466"/>
      <c r="B272" s="214" t="s">
        <v>75</v>
      </c>
      <c r="C272" s="215"/>
      <c r="D272" s="248"/>
      <c r="E272" s="247">
        <v>126</v>
      </c>
      <c r="F272" s="248"/>
      <c r="G272" s="247"/>
      <c r="H272" s="248"/>
      <c r="I272" s="247"/>
      <c r="J272" s="248"/>
      <c r="K272" s="275"/>
    </row>
    <row r="273" spans="1:11" ht="15" customHeight="1" x14ac:dyDescent="0.25">
      <c r="A273" s="783"/>
      <c r="B273" s="214"/>
      <c r="C273" s="784"/>
      <c r="D273" s="248"/>
      <c r="E273" s="247"/>
      <c r="F273" s="785"/>
      <c r="G273" s="786"/>
      <c r="H273" s="785"/>
      <c r="I273" s="520"/>
      <c r="J273" s="785"/>
      <c r="K273" s="787"/>
    </row>
    <row r="274" spans="1:11" ht="27.75" customHeight="1" x14ac:dyDescent="0.25">
      <c r="A274" s="466" t="s">
        <v>445</v>
      </c>
      <c r="B274" s="214"/>
      <c r="C274" s="215">
        <v>150</v>
      </c>
      <c r="D274" s="248"/>
      <c r="E274" s="247"/>
      <c r="F274" s="248">
        <v>0.4965</v>
      </c>
      <c r="G274" s="311">
        <v>6.7500000000000004E-2</v>
      </c>
      <c r="H274" s="248">
        <v>24.010499999999997</v>
      </c>
      <c r="I274" s="247">
        <v>99.6</v>
      </c>
      <c r="J274" s="248">
        <v>0.54</v>
      </c>
      <c r="K274" s="275" t="s">
        <v>379</v>
      </c>
    </row>
    <row r="275" spans="1:11" ht="23.25" customHeight="1" x14ac:dyDescent="0.25">
      <c r="A275" s="466"/>
      <c r="B275" s="214" t="s">
        <v>446</v>
      </c>
      <c r="C275" s="215"/>
      <c r="D275" s="765">
        <v>15</v>
      </c>
      <c r="E275" s="753">
        <v>15</v>
      </c>
      <c r="F275" s="248"/>
      <c r="G275" s="247"/>
      <c r="H275" s="248"/>
      <c r="I275" s="247"/>
      <c r="J275" s="307"/>
      <c r="K275" s="275"/>
    </row>
    <row r="276" spans="1:11" ht="15" customHeight="1" x14ac:dyDescent="0.25">
      <c r="A276" s="466"/>
      <c r="B276" s="214" t="s">
        <v>27</v>
      </c>
      <c r="C276" s="215"/>
      <c r="D276" s="248">
        <v>8</v>
      </c>
      <c r="E276" s="247">
        <v>8</v>
      </c>
      <c r="F276" s="248"/>
      <c r="G276" s="247"/>
      <c r="H276" s="248"/>
      <c r="I276" s="247"/>
      <c r="J276" s="307"/>
      <c r="K276" s="275"/>
    </row>
    <row r="277" spans="1:11" ht="15" customHeight="1" x14ac:dyDescent="0.25">
      <c r="A277" s="466"/>
      <c r="B277" s="214" t="s">
        <v>66</v>
      </c>
      <c r="C277" s="215"/>
      <c r="D277" s="765">
        <v>152</v>
      </c>
      <c r="E277" s="753">
        <v>152</v>
      </c>
      <c r="F277" s="248"/>
      <c r="G277" s="247"/>
      <c r="H277" s="248"/>
      <c r="I277" s="247"/>
      <c r="J277" s="307"/>
      <c r="K277" s="275"/>
    </row>
    <row r="278" spans="1:11" ht="15" customHeight="1" x14ac:dyDescent="0.25">
      <c r="A278" s="466" t="s">
        <v>206</v>
      </c>
      <c r="B278" s="214"/>
      <c r="C278" s="215">
        <v>20</v>
      </c>
      <c r="D278" s="765">
        <v>20</v>
      </c>
      <c r="E278" s="753">
        <v>20</v>
      </c>
      <c r="F278" s="248">
        <v>1.52</v>
      </c>
      <c r="G278" s="247">
        <v>0.16000000000000003</v>
      </c>
      <c r="H278" s="248">
        <v>9.8400000000000016</v>
      </c>
      <c r="I278" s="247">
        <v>47.000000000000007</v>
      </c>
      <c r="J278" s="307">
        <v>0</v>
      </c>
      <c r="K278" s="275" t="s">
        <v>216</v>
      </c>
    </row>
    <row r="279" spans="1:11" ht="36.75" customHeight="1" thickBot="1" x14ac:dyDescent="0.3">
      <c r="A279" s="466" t="s">
        <v>264</v>
      </c>
      <c r="B279" s="214"/>
      <c r="C279" s="215">
        <v>35</v>
      </c>
      <c r="D279" s="299">
        <v>35</v>
      </c>
      <c r="E279" s="215">
        <v>35</v>
      </c>
      <c r="F279" s="248">
        <v>2.31</v>
      </c>
      <c r="G279" s="731">
        <v>0.42</v>
      </c>
      <c r="H279" s="248">
        <v>13.860000000000001</v>
      </c>
      <c r="I279" s="731">
        <v>69.3</v>
      </c>
      <c r="J279" s="299"/>
      <c r="K279" s="732" t="s">
        <v>215</v>
      </c>
    </row>
    <row r="280" spans="1:11" ht="15.75" customHeight="1" thickBot="1" x14ac:dyDescent="0.3">
      <c r="A280" s="717" t="s">
        <v>37</v>
      </c>
      <c r="B280" s="718"/>
      <c r="C280" s="722">
        <v>555</v>
      </c>
      <c r="D280" s="733"/>
      <c r="E280" s="734"/>
      <c r="F280" s="735">
        <v>15.41</v>
      </c>
      <c r="G280" s="735">
        <f>G249+G263+G274+G278</f>
        <v>17.037499999999998</v>
      </c>
      <c r="H280" s="735">
        <f>H249+H253+H263+H274+H278</f>
        <v>68.768000000000001</v>
      </c>
      <c r="I280" s="735">
        <f>I253+I263+I274+I278</f>
        <v>509.88333333333333</v>
      </c>
      <c r="J280" s="735">
        <f t="shared" ref="J280" si="10">J249+J253+J263+J274+J278+J279</f>
        <v>9.52</v>
      </c>
      <c r="K280" s="721"/>
    </row>
    <row r="281" spans="1:11" ht="18.75" customHeight="1" x14ac:dyDescent="0.25">
      <c r="A281" s="466"/>
      <c r="B281" s="736" t="s">
        <v>467</v>
      </c>
      <c r="C281" s="215"/>
      <c r="D281" s="299"/>
      <c r="E281" s="215"/>
      <c r="F281" s="299"/>
      <c r="G281" s="725"/>
      <c r="H281" s="299"/>
      <c r="I281" s="725"/>
      <c r="J281" s="299"/>
      <c r="K281" s="275"/>
    </row>
    <row r="282" spans="1:11" ht="21.75" customHeight="1" x14ac:dyDescent="0.25">
      <c r="A282" s="466" t="s">
        <v>226</v>
      </c>
      <c r="B282" s="214"/>
      <c r="C282" s="215">
        <v>150</v>
      </c>
      <c r="D282" s="299"/>
      <c r="E282" s="215"/>
      <c r="F282" s="312">
        <v>4.3499999999999996</v>
      </c>
      <c r="G282" s="311">
        <v>3.75</v>
      </c>
      <c r="H282" s="312">
        <v>7.2</v>
      </c>
      <c r="I282" s="311">
        <v>80.25</v>
      </c>
      <c r="J282" s="312">
        <v>1.95</v>
      </c>
      <c r="K282" s="275" t="s">
        <v>229</v>
      </c>
    </row>
    <row r="283" spans="1:11" ht="14.25" customHeight="1" x14ac:dyDescent="0.25">
      <c r="A283" s="214" t="s">
        <v>227</v>
      </c>
      <c r="B283" s="214" t="s">
        <v>182</v>
      </c>
      <c r="C283" s="215"/>
      <c r="D283" s="299">
        <v>158</v>
      </c>
      <c r="E283" s="215">
        <v>150</v>
      </c>
      <c r="F283" s="299"/>
      <c r="G283" s="215"/>
      <c r="H283" s="299"/>
      <c r="I283" s="215"/>
      <c r="J283" s="299"/>
      <c r="K283" s="275"/>
    </row>
    <row r="284" spans="1:11" ht="24.75" customHeight="1" thickBot="1" x14ac:dyDescent="0.3">
      <c r="A284" s="466" t="s">
        <v>235</v>
      </c>
      <c r="B284" s="715" t="s">
        <v>55</v>
      </c>
      <c r="C284" s="215">
        <v>20</v>
      </c>
      <c r="D284" s="248">
        <v>20</v>
      </c>
      <c r="E284" s="247">
        <v>20</v>
      </c>
      <c r="F284" s="248">
        <v>1.28</v>
      </c>
      <c r="G284" s="247">
        <v>3.36</v>
      </c>
      <c r="H284" s="248">
        <v>13.7</v>
      </c>
      <c r="I284" s="247">
        <v>90.2</v>
      </c>
      <c r="J284" s="248"/>
      <c r="K284" s="275" t="s">
        <v>217</v>
      </c>
    </row>
    <row r="285" spans="1:11" ht="14.25" customHeight="1" thickBot="1" x14ac:dyDescent="0.3">
      <c r="A285" s="788"/>
      <c r="B285" s="718"/>
      <c r="C285" s="737">
        <v>170</v>
      </c>
      <c r="D285" s="789"/>
      <c r="E285" s="737"/>
      <c r="F285" s="738">
        <v>5.99</v>
      </c>
      <c r="G285" s="738">
        <f t="shared" ref="G285:J285" si="11">SUM(G281:G284)</f>
        <v>7.1099999999999994</v>
      </c>
      <c r="H285" s="738">
        <v>29.92</v>
      </c>
      <c r="I285" s="738">
        <v>200.5</v>
      </c>
      <c r="J285" s="738">
        <f t="shared" si="11"/>
        <v>1.95</v>
      </c>
      <c r="K285" s="721"/>
    </row>
    <row r="286" spans="1:11" ht="14.25" customHeight="1" x14ac:dyDescent="0.25">
      <c r="A286" s="214"/>
      <c r="B286" s="736" t="s">
        <v>429</v>
      </c>
      <c r="C286" s="215"/>
      <c r="D286" s="299"/>
      <c r="E286" s="215"/>
      <c r="F286" s="299"/>
      <c r="G286" s="215"/>
      <c r="H286" s="299"/>
      <c r="I286" s="215"/>
      <c r="J286" s="299"/>
      <c r="K286" s="275"/>
    </row>
    <row r="287" spans="1:11" ht="16.5" customHeight="1" x14ac:dyDescent="0.25">
      <c r="A287" s="466" t="s">
        <v>304</v>
      </c>
      <c r="B287" s="214"/>
      <c r="C287" s="215">
        <v>50</v>
      </c>
      <c r="D287" s="248"/>
      <c r="E287" s="247"/>
      <c r="F287" s="248">
        <v>8.3804999999999996</v>
      </c>
      <c r="G287" s="247">
        <v>1.7654999999999998</v>
      </c>
      <c r="H287" s="248">
        <v>0.71199999999999986</v>
      </c>
      <c r="I287" s="247">
        <v>54.999999999999993</v>
      </c>
      <c r="J287" s="248">
        <v>0.83</v>
      </c>
      <c r="K287" s="275" t="s">
        <v>305</v>
      </c>
    </row>
    <row r="288" spans="1:11" ht="15" customHeight="1" x14ac:dyDescent="0.25">
      <c r="A288" s="466"/>
      <c r="B288" s="214" t="s">
        <v>148</v>
      </c>
      <c r="C288" s="215"/>
      <c r="D288" s="248">
        <v>51.3</v>
      </c>
      <c r="E288" s="247">
        <v>37.5</v>
      </c>
      <c r="F288" s="248"/>
      <c r="G288" s="247"/>
      <c r="H288" s="248"/>
      <c r="I288" s="247"/>
      <c r="J288" s="248"/>
      <c r="K288" s="275"/>
    </row>
    <row r="289" spans="1:11" ht="15" customHeight="1" x14ac:dyDescent="0.25">
      <c r="A289" s="466"/>
      <c r="B289" s="214" t="s">
        <v>313</v>
      </c>
      <c r="C289" s="215"/>
      <c r="D289" s="248">
        <v>39.380000000000003</v>
      </c>
      <c r="E289" s="247">
        <v>37.5</v>
      </c>
      <c r="F289" s="248"/>
      <c r="G289" s="247"/>
      <c r="H289" s="248"/>
      <c r="I289" s="247"/>
      <c r="J289" s="248"/>
      <c r="K289" s="275"/>
    </row>
    <row r="290" spans="1:11" ht="15" customHeight="1" x14ac:dyDescent="0.25">
      <c r="A290" s="466"/>
      <c r="B290" s="214" t="s">
        <v>301</v>
      </c>
      <c r="C290" s="215"/>
      <c r="D290" s="248">
        <v>10</v>
      </c>
      <c r="E290" s="247">
        <v>10</v>
      </c>
      <c r="F290" s="248"/>
      <c r="G290" s="247"/>
      <c r="H290" s="248"/>
      <c r="I290" s="247"/>
      <c r="J290" s="248"/>
      <c r="K290" s="275"/>
    </row>
    <row r="291" spans="1:11" ht="15" customHeight="1" x14ac:dyDescent="0.25">
      <c r="A291" s="466"/>
      <c r="B291" s="214" t="s">
        <v>241</v>
      </c>
      <c r="C291" s="215"/>
      <c r="D291" s="248">
        <v>6</v>
      </c>
      <c r="E291" s="247">
        <v>5</v>
      </c>
      <c r="F291" s="248"/>
      <c r="G291" s="247"/>
      <c r="H291" s="248"/>
      <c r="I291" s="247"/>
      <c r="J291" s="248"/>
      <c r="K291" s="275"/>
    </row>
    <row r="292" spans="1:11" ht="15" customHeight="1" x14ac:dyDescent="0.25">
      <c r="A292" s="466"/>
      <c r="B292" s="214" t="s">
        <v>57</v>
      </c>
      <c r="C292" s="215"/>
      <c r="D292" s="248">
        <v>1.6</v>
      </c>
      <c r="E292" s="247">
        <v>1.6</v>
      </c>
      <c r="F292" s="248"/>
      <c r="G292" s="247"/>
      <c r="H292" s="248"/>
      <c r="I292" s="247"/>
      <c r="J292" s="248"/>
      <c r="K292" s="275"/>
    </row>
    <row r="293" spans="1:11" ht="15" customHeight="1" x14ac:dyDescent="0.25">
      <c r="A293" s="466"/>
      <c r="B293" s="214" t="s">
        <v>234</v>
      </c>
      <c r="C293" s="215"/>
      <c r="D293" s="248">
        <v>0.1</v>
      </c>
      <c r="E293" s="247">
        <v>0.1</v>
      </c>
      <c r="F293" s="248"/>
      <c r="G293" s="247"/>
      <c r="H293" s="248"/>
      <c r="I293" s="247"/>
      <c r="J293" s="248"/>
      <c r="K293" s="275"/>
    </row>
    <row r="294" spans="1:11" ht="15" customHeight="1" x14ac:dyDescent="0.25">
      <c r="A294" s="466"/>
      <c r="B294" s="214" t="s">
        <v>147</v>
      </c>
      <c r="C294" s="215"/>
      <c r="D294" s="248">
        <v>7.5</v>
      </c>
      <c r="E294" s="247">
        <v>7.5</v>
      </c>
      <c r="F294" s="248"/>
      <c r="G294" s="247"/>
      <c r="H294" s="248"/>
      <c r="I294" s="247"/>
      <c r="J294" s="248"/>
      <c r="K294" s="275"/>
    </row>
    <row r="295" spans="1:11" ht="24.75" customHeight="1" x14ac:dyDescent="0.25">
      <c r="A295" s="466"/>
      <c r="B295" s="214" t="s">
        <v>447</v>
      </c>
      <c r="C295" s="215"/>
      <c r="D295" s="248"/>
      <c r="E295" s="247">
        <v>60</v>
      </c>
      <c r="F295" s="248"/>
      <c r="G295" s="247"/>
      <c r="H295" s="248"/>
      <c r="I295" s="247"/>
      <c r="J295" s="248"/>
      <c r="K295" s="275"/>
    </row>
    <row r="296" spans="1:11" ht="30" customHeight="1" x14ac:dyDescent="0.25">
      <c r="A296" s="466" t="s">
        <v>254</v>
      </c>
      <c r="B296" s="214"/>
      <c r="C296" s="215">
        <v>120</v>
      </c>
      <c r="D296" s="248"/>
      <c r="E296" s="247"/>
      <c r="F296" s="248">
        <v>2.6112000000000002</v>
      </c>
      <c r="G296" s="247">
        <v>10.070399999999999</v>
      </c>
      <c r="H296" s="248">
        <v>18.124799999999997</v>
      </c>
      <c r="I296" s="247">
        <v>172.79999999999998</v>
      </c>
      <c r="J296" s="248">
        <v>15.97</v>
      </c>
      <c r="K296" s="275" t="s">
        <v>252</v>
      </c>
    </row>
    <row r="297" spans="1:11" ht="15" customHeight="1" x14ac:dyDescent="0.25">
      <c r="A297" s="466"/>
      <c r="B297" s="214" t="s">
        <v>45</v>
      </c>
      <c r="C297" s="215"/>
      <c r="D297" s="248">
        <v>146.30000000000001</v>
      </c>
      <c r="E297" s="247">
        <v>110</v>
      </c>
      <c r="F297" s="248"/>
      <c r="G297" s="247"/>
      <c r="H297" s="248"/>
      <c r="I297" s="247"/>
      <c r="J297" s="248"/>
      <c r="K297" s="275"/>
    </row>
    <row r="298" spans="1:11" ht="15" customHeight="1" x14ac:dyDescent="0.25">
      <c r="A298" s="466"/>
      <c r="B298" s="214" t="s">
        <v>140</v>
      </c>
      <c r="C298" s="215"/>
      <c r="D298" s="248">
        <v>4.5</v>
      </c>
      <c r="E298" s="247">
        <v>4.5</v>
      </c>
      <c r="F298" s="248"/>
      <c r="G298" s="247"/>
      <c r="H298" s="248"/>
      <c r="I298" s="247"/>
      <c r="J298" s="248"/>
      <c r="K298" s="275"/>
    </row>
    <row r="299" spans="1:11" ht="15" customHeight="1" x14ac:dyDescent="0.25">
      <c r="A299" s="466"/>
      <c r="B299" s="214" t="s">
        <v>41</v>
      </c>
      <c r="C299" s="215"/>
      <c r="D299" s="248">
        <v>7.2</v>
      </c>
      <c r="E299" s="247">
        <v>6</v>
      </c>
      <c r="F299" s="248"/>
      <c r="G299" s="247"/>
      <c r="H299" s="248"/>
      <c r="I299" s="247"/>
      <c r="J299" s="248"/>
      <c r="K299" s="275"/>
    </row>
    <row r="300" spans="1:11" ht="15" customHeight="1" x14ac:dyDescent="0.25">
      <c r="A300" s="466"/>
      <c r="B300" s="214" t="s">
        <v>46</v>
      </c>
      <c r="C300" s="215"/>
      <c r="D300" s="248">
        <v>10.63</v>
      </c>
      <c r="E300" s="247">
        <v>8.5</v>
      </c>
      <c r="F300" s="248"/>
      <c r="G300" s="247"/>
      <c r="H300" s="248"/>
      <c r="I300" s="247"/>
      <c r="J300" s="248"/>
      <c r="K300" s="275"/>
    </row>
    <row r="301" spans="1:11" ht="15" customHeight="1" x14ac:dyDescent="0.25">
      <c r="A301" s="466"/>
      <c r="B301" s="214" t="s">
        <v>234</v>
      </c>
      <c r="C301" s="215"/>
      <c r="D301" s="248">
        <v>0.34</v>
      </c>
      <c r="E301" s="247">
        <v>0.34</v>
      </c>
      <c r="F301" s="248"/>
      <c r="G301" s="247"/>
      <c r="H301" s="248"/>
      <c r="I301" s="247"/>
      <c r="J301" s="248"/>
      <c r="K301" s="275"/>
    </row>
    <row r="302" spans="1:11" ht="15" customHeight="1" x14ac:dyDescent="0.25">
      <c r="A302" s="466"/>
      <c r="B302" s="214" t="s">
        <v>253</v>
      </c>
      <c r="C302" s="215"/>
      <c r="D302" s="248"/>
      <c r="E302" s="247">
        <v>20</v>
      </c>
      <c r="F302" s="248"/>
      <c r="G302" s="247"/>
      <c r="H302" s="248"/>
      <c r="I302" s="247"/>
      <c r="J302" s="248"/>
      <c r="K302" s="275"/>
    </row>
    <row r="303" spans="1:11" ht="15" customHeight="1" x14ac:dyDescent="0.25">
      <c r="A303" s="466"/>
      <c r="B303" s="214" t="s">
        <v>88</v>
      </c>
      <c r="C303" s="215"/>
      <c r="D303" s="248">
        <v>5</v>
      </c>
      <c r="E303" s="247">
        <v>5</v>
      </c>
      <c r="F303" s="248"/>
      <c r="G303" s="247"/>
      <c r="H303" s="248"/>
      <c r="I303" s="247"/>
      <c r="J303" s="248"/>
      <c r="K303" s="275"/>
    </row>
    <row r="304" spans="1:11" ht="15" customHeight="1" x14ac:dyDescent="0.25">
      <c r="A304" s="466"/>
      <c r="B304" s="214" t="s">
        <v>51</v>
      </c>
      <c r="C304" s="215"/>
      <c r="D304" s="248">
        <v>1.5</v>
      </c>
      <c r="E304" s="247">
        <v>1.5</v>
      </c>
      <c r="F304" s="248"/>
      <c r="G304" s="247"/>
      <c r="H304" s="248"/>
      <c r="I304" s="247"/>
      <c r="J304" s="248"/>
      <c r="K304" s="275"/>
    </row>
    <row r="305" spans="1:11" ht="15" customHeight="1" x14ac:dyDescent="0.25">
      <c r="A305" s="466"/>
      <c r="B305" s="214" t="s">
        <v>66</v>
      </c>
      <c r="C305" s="215"/>
      <c r="D305" s="248">
        <v>15</v>
      </c>
      <c r="E305" s="247">
        <v>15</v>
      </c>
      <c r="F305" s="248"/>
      <c r="G305" s="247"/>
      <c r="H305" s="248"/>
      <c r="I305" s="247"/>
      <c r="J305" s="248"/>
      <c r="K305" s="275"/>
    </row>
    <row r="306" spans="1:11" ht="15" customHeight="1" x14ac:dyDescent="0.25">
      <c r="A306" s="466"/>
      <c r="B306" s="715" t="s">
        <v>234</v>
      </c>
      <c r="C306" s="215"/>
      <c r="D306" s="248">
        <v>0.16</v>
      </c>
      <c r="E306" s="247">
        <v>0.16</v>
      </c>
      <c r="F306" s="248"/>
      <c r="G306" s="247"/>
      <c r="H306" s="248"/>
      <c r="I306" s="247"/>
      <c r="J306" s="248"/>
      <c r="K306" s="275"/>
    </row>
    <row r="307" spans="1:11" ht="23.25" customHeight="1" x14ac:dyDescent="0.25">
      <c r="A307" s="466" t="s">
        <v>385</v>
      </c>
      <c r="B307" s="214"/>
      <c r="C307" s="215" t="s">
        <v>183</v>
      </c>
      <c r="D307" s="299"/>
      <c r="E307" s="215"/>
      <c r="F307" s="299">
        <v>0.50849999999999995</v>
      </c>
      <c r="G307" s="215">
        <v>0.20849999999999996</v>
      </c>
      <c r="H307" s="299">
        <v>15.569999999999999</v>
      </c>
      <c r="I307" s="215">
        <v>66.149999999999991</v>
      </c>
      <c r="J307" s="299">
        <v>75</v>
      </c>
      <c r="K307" s="275" t="s">
        <v>386</v>
      </c>
    </row>
    <row r="308" spans="1:11" ht="14.25" customHeight="1" x14ac:dyDescent="0.25">
      <c r="A308" s="466"/>
      <c r="B308" s="214" t="s">
        <v>387</v>
      </c>
      <c r="C308" s="215"/>
      <c r="D308" s="299">
        <v>15.3</v>
      </c>
      <c r="E308" s="215">
        <v>15</v>
      </c>
      <c r="F308" s="299"/>
      <c r="G308" s="215"/>
      <c r="H308" s="299"/>
      <c r="I308" s="215"/>
      <c r="J308" s="299"/>
      <c r="K308" s="275"/>
    </row>
    <row r="309" spans="1:11" ht="15" customHeight="1" x14ac:dyDescent="0.25">
      <c r="A309" s="466"/>
      <c r="B309" s="214" t="s">
        <v>61</v>
      </c>
      <c r="C309" s="215"/>
      <c r="D309" s="299">
        <v>5</v>
      </c>
      <c r="E309" s="215">
        <v>5</v>
      </c>
      <c r="F309" s="299"/>
      <c r="G309" s="215"/>
      <c r="H309" s="299"/>
      <c r="I309" s="215"/>
      <c r="J309" s="299"/>
      <c r="K309" s="275"/>
    </row>
    <row r="310" spans="1:11" ht="17.25" customHeight="1" x14ac:dyDescent="0.25">
      <c r="A310" s="466"/>
      <c r="B310" s="214" t="s">
        <v>66</v>
      </c>
      <c r="C310" s="215"/>
      <c r="D310" s="299">
        <v>150</v>
      </c>
      <c r="E310" s="215">
        <v>150</v>
      </c>
      <c r="F310" s="299"/>
      <c r="G310" s="215"/>
      <c r="H310" s="299"/>
      <c r="I310" s="215"/>
      <c r="J310" s="299"/>
      <c r="K310" s="275"/>
    </row>
    <row r="311" spans="1:11" ht="42" customHeight="1" thickBot="1" x14ac:dyDescent="0.3">
      <c r="A311" s="692" t="s">
        <v>206</v>
      </c>
      <c r="B311" s="692"/>
      <c r="C311" s="755">
        <v>20</v>
      </c>
      <c r="D311" s="461">
        <v>20</v>
      </c>
      <c r="E311" s="761">
        <v>20</v>
      </c>
      <c r="F311" s="312">
        <v>1.52</v>
      </c>
      <c r="G311" s="790">
        <v>0.16000000000000003</v>
      </c>
      <c r="H311" s="312">
        <v>9.8400000000000016</v>
      </c>
      <c r="I311" s="790">
        <v>47.000000000000007</v>
      </c>
      <c r="J311" s="312">
        <v>0</v>
      </c>
      <c r="K311" s="732" t="s">
        <v>216</v>
      </c>
    </row>
    <row r="312" spans="1:11" ht="15.75" customHeight="1" thickBot="1" x14ac:dyDescent="0.3">
      <c r="A312" s="740" t="s">
        <v>37</v>
      </c>
      <c r="B312" s="741"/>
      <c r="C312" s="767">
        <v>345</v>
      </c>
      <c r="D312" s="768"/>
      <c r="E312" s="744"/>
      <c r="F312" s="791">
        <v>11.02</v>
      </c>
      <c r="G312" s="791">
        <f t="shared" ref="G312" si="12">SUM(G286:G311)</f>
        <v>12.2044</v>
      </c>
      <c r="H312" s="791">
        <v>49.21</v>
      </c>
      <c r="I312" s="791">
        <f t="shared" ref="I312:J312" si="13">I287+I296+I307+I311</f>
        <v>340.95</v>
      </c>
      <c r="J312" s="791">
        <f t="shared" si="13"/>
        <v>91.8</v>
      </c>
      <c r="K312" s="721"/>
    </row>
    <row r="313" spans="1:11" ht="15.75" customHeight="1" thickBot="1" x14ac:dyDescent="0.3">
      <c r="A313" s="717" t="s">
        <v>62</v>
      </c>
      <c r="B313" s="746"/>
      <c r="C313" s="722">
        <f>C244+C247+C280+C312+C285</f>
        <v>1520</v>
      </c>
      <c r="D313" s="722"/>
      <c r="E313" s="722"/>
      <c r="F313" s="232">
        <f>F244+F247+F280+F312+F285</f>
        <v>41.580000000000005</v>
      </c>
      <c r="G313" s="232">
        <f>G244+G247+G280+G312+G285</f>
        <v>46.601900000000001</v>
      </c>
      <c r="H313" s="232">
        <f>H244+H247+H280+H312+H285</f>
        <v>200.31799999999998</v>
      </c>
      <c r="I313" s="232">
        <f>I244+I247+I280+I312+I285</f>
        <v>1391.9933333333333</v>
      </c>
      <c r="J313" s="232">
        <f>J244+J247+J280+J312+J285</f>
        <v>115.07000000000001</v>
      </c>
      <c r="K313" s="721"/>
    </row>
    <row r="314" spans="1:11" ht="15" customHeight="1" x14ac:dyDescent="0.25">
      <c r="A314" s="695"/>
      <c r="B314" s="695"/>
      <c r="C314" s="826"/>
      <c r="D314" s="293"/>
      <c r="E314" s="293"/>
      <c r="F314" s="769"/>
      <c r="G314" s="769"/>
      <c r="H314" s="769"/>
      <c r="I314" s="769"/>
      <c r="J314" s="769"/>
      <c r="K314" s="700"/>
    </row>
    <row r="315" spans="1:11" ht="15.75" customHeight="1" thickBot="1" x14ac:dyDescent="0.3">
      <c r="A315" s="694" t="s">
        <v>91</v>
      </c>
      <c r="B315" s="694"/>
      <c r="C315" s="853"/>
      <c r="D315" s="854"/>
      <c r="E315" s="855"/>
      <c r="K315" s="696"/>
    </row>
    <row r="316" spans="1:11" ht="23.25" customHeight="1" x14ac:dyDescent="0.25">
      <c r="A316" s="699" t="s">
        <v>3</v>
      </c>
      <c r="B316" s="700"/>
      <c r="C316" s="701" t="s">
        <v>4</v>
      </c>
      <c r="D316" s="747" t="s">
        <v>5</v>
      </c>
      <c r="E316" s="701" t="s">
        <v>5</v>
      </c>
      <c r="F316" s="922" t="s">
        <v>6</v>
      </c>
      <c r="G316" s="923"/>
      <c r="H316" s="924"/>
      <c r="I316" s="234" t="s">
        <v>7</v>
      </c>
      <c r="J316" s="866" t="s">
        <v>8</v>
      </c>
      <c r="K316" s="701" t="s">
        <v>64</v>
      </c>
    </row>
    <row r="317" spans="1:11" ht="15.75" customHeight="1" thickBot="1" x14ac:dyDescent="0.3">
      <c r="A317" s="466" t="s">
        <v>10</v>
      </c>
      <c r="B317" s="214"/>
      <c r="C317" s="305" t="s">
        <v>11</v>
      </c>
      <c r="D317" s="704" t="s">
        <v>12</v>
      </c>
      <c r="E317" s="305" t="s">
        <v>12</v>
      </c>
      <c r="F317" s="705"/>
      <c r="G317" s="706"/>
      <c r="H317" s="706"/>
      <c r="I317" s="247" t="s">
        <v>131</v>
      </c>
      <c r="J317" s="248"/>
      <c r="K317" s="305" t="s">
        <v>65</v>
      </c>
    </row>
    <row r="318" spans="1:11" ht="15.75" customHeight="1" thickBot="1" x14ac:dyDescent="0.3">
      <c r="A318" s="708"/>
      <c r="B318" s="709"/>
      <c r="C318" s="704"/>
      <c r="D318" s="792" t="s">
        <v>14</v>
      </c>
      <c r="E318" s="365" t="s">
        <v>15</v>
      </c>
      <c r="F318" s="710" t="s">
        <v>16</v>
      </c>
      <c r="G318" s="710" t="s">
        <v>17</v>
      </c>
      <c r="H318" s="711" t="s">
        <v>18</v>
      </c>
      <c r="I318" s="710" t="s">
        <v>19</v>
      </c>
      <c r="J318" s="712" t="s">
        <v>20</v>
      </c>
      <c r="K318" s="704"/>
    </row>
    <row r="319" spans="1:11" ht="15" customHeight="1" x14ac:dyDescent="0.25">
      <c r="A319" s="466"/>
      <c r="B319" s="713" t="s">
        <v>21</v>
      </c>
      <c r="C319" s="701"/>
      <c r="D319" s="306"/>
      <c r="E319" s="701"/>
      <c r="F319" s="866"/>
      <c r="G319" s="234"/>
      <c r="H319" s="866"/>
      <c r="I319" s="234"/>
      <c r="J319" s="866"/>
      <c r="K319" s="275"/>
    </row>
    <row r="320" spans="1:11" ht="23.25" customHeight="1" x14ac:dyDescent="0.25">
      <c r="A320" s="459" t="s">
        <v>380</v>
      </c>
      <c r="B320" s="793"/>
      <c r="C320" s="448" t="s">
        <v>352</v>
      </c>
      <c r="D320" s="461"/>
      <c r="E320" s="761"/>
      <c r="F320" s="312">
        <v>5.0849520958083829</v>
      </c>
      <c r="G320" s="311">
        <v>4.7816586826347312</v>
      </c>
      <c r="H320" s="312">
        <v>27.387922155688628</v>
      </c>
      <c r="I320" s="311">
        <v>173.7604790419162</v>
      </c>
      <c r="J320" s="312">
        <v>0.67</v>
      </c>
      <c r="K320" s="275" t="s">
        <v>381</v>
      </c>
    </row>
    <row r="321" spans="1:11" ht="15" customHeight="1" x14ac:dyDescent="0.25">
      <c r="A321" s="773"/>
      <c r="B321" s="214" t="s">
        <v>353</v>
      </c>
      <c r="C321" s="448"/>
      <c r="D321" s="461">
        <v>17.5</v>
      </c>
      <c r="E321" s="761">
        <v>17.5</v>
      </c>
      <c r="F321" s="312"/>
      <c r="G321" s="311"/>
      <c r="H321" s="312"/>
      <c r="I321" s="311"/>
      <c r="J321" s="312"/>
      <c r="K321" s="275"/>
    </row>
    <row r="322" spans="1:11" ht="15" customHeight="1" x14ac:dyDescent="0.25">
      <c r="A322" s="773"/>
      <c r="B322" s="793" t="s">
        <v>25</v>
      </c>
      <c r="C322" s="448"/>
      <c r="D322" s="461">
        <v>70</v>
      </c>
      <c r="E322" s="761">
        <v>70</v>
      </c>
      <c r="F322" s="312"/>
      <c r="G322" s="311"/>
      <c r="H322" s="312"/>
      <c r="I322" s="311"/>
      <c r="J322" s="312"/>
      <c r="K322" s="275"/>
    </row>
    <row r="323" spans="1:11" ht="15" customHeight="1" x14ac:dyDescent="0.25">
      <c r="A323" s="773"/>
      <c r="B323" s="793" t="s">
        <v>26</v>
      </c>
      <c r="C323" s="448"/>
      <c r="D323" s="461">
        <v>53</v>
      </c>
      <c r="E323" s="761">
        <v>53</v>
      </c>
      <c r="F323" s="312"/>
      <c r="G323" s="311"/>
      <c r="H323" s="312"/>
      <c r="I323" s="311"/>
      <c r="J323" s="312"/>
      <c r="K323" s="275"/>
    </row>
    <row r="324" spans="1:11" ht="15" customHeight="1" x14ac:dyDescent="0.25">
      <c r="A324" s="773"/>
      <c r="B324" s="793" t="s">
        <v>27</v>
      </c>
      <c r="C324" s="448"/>
      <c r="D324" s="461">
        <v>2</v>
      </c>
      <c r="E324" s="761">
        <v>2</v>
      </c>
      <c r="F324" s="312"/>
      <c r="G324" s="311"/>
      <c r="H324" s="312"/>
      <c r="I324" s="311"/>
      <c r="J324" s="312"/>
      <c r="K324" s="275"/>
    </row>
    <row r="325" spans="1:11" ht="15" customHeight="1" x14ac:dyDescent="0.25">
      <c r="A325" s="773"/>
      <c r="B325" s="793" t="s">
        <v>234</v>
      </c>
      <c r="C325" s="448"/>
      <c r="D325" s="461">
        <v>0.4</v>
      </c>
      <c r="E325" s="761">
        <v>0.4</v>
      </c>
      <c r="F325" s="312"/>
      <c r="G325" s="311"/>
      <c r="H325" s="312"/>
      <c r="I325" s="311"/>
      <c r="J325" s="312"/>
      <c r="K325" s="275"/>
    </row>
    <row r="326" spans="1:11" ht="15" customHeight="1" x14ac:dyDescent="0.25">
      <c r="A326" s="773"/>
      <c r="B326" s="793" t="s">
        <v>29</v>
      </c>
      <c r="C326" s="448"/>
      <c r="D326" s="461">
        <v>3</v>
      </c>
      <c r="E326" s="761">
        <v>3</v>
      </c>
      <c r="F326" s="312"/>
      <c r="G326" s="311"/>
      <c r="H326" s="312"/>
      <c r="I326" s="311"/>
      <c r="J326" s="312"/>
      <c r="K326" s="275"/>
    </row>
    <row r="327" spans="1:11" ht="23.25" customHeight="1" x14ac:dyDescent="0.25">
      <c r="A327" s="466" t="s">
        <v>30</v>
      </c>
      <c r="B327" s="214"/>
      <c r="C327" s="305" t="s">
        <v>338</v>
      </c>
      <c r="D327" s="215"/>
      <c r="E327" s="215"/>
      <c r="F327" s="248">
        <v>2.8494000000000002</v>
      </c>
      <c r="G327" s="247">
        <v>2.4102000000000001</v>
      </c>
      <c r="H327" s="248">
        <v>14.351400000000002</v>
      </c>
      <c r="I327" s="247">
        <v>90.54</v>
      </c>
      <c r="J327" s="299">
        <v>1.17</v>
      </c>
      <c r="K327" s="275" t="s">
        <v>31</v>
      </c>
    </row>
    <row r="328" spans="1:11" ht="15" customHeight="1" x14ac:dyDescent="0.25">
      <c r="A328" s="466"/>
      <c r="B328" s="214" t="s">
        <v>32</v>
      </c>
      <c r="C328" s="305"/>
      <c r="D328" s="215">
        <v>2.5</v>
      </c>
      <c r="E328" s="215">
        <v>2.5</v>
      </c>
      <c r="F328" s="299"/>
      <c r="G328" s="215"/>
      <c r="H328" s="299"/>
      <c r="I328" s="215"/>
      <c r="J328" s="299"/>
      <c r="K328" s="275"/>
    </row>
    <row r="329" spans="1:11" ht="15" customHeight="1" x14ac:dyDescent="0.25">
      <c r="A329" s="466"/>
      <c r="B329" s="214" t="s">
        <v>27</v>
      </c>
      <c r="C329" s="305"/>
      <c r="D329" s="215">
        <v>6</v>
      </c>
      <c r="E329" s="215">
        <v>6</v>
      </c>
      <c r="F329" s="299"/>
      <c r="G329" s="215"/>
      <c r="H329" s="299"/>
      <c r="I329" s="215"/>
      <c r="J329" s="299"/>
      <c r="K329" s="275"/>
    </row>
    <row r="330" spans="1:11" ht="15" customHeight="1" x14ac:dyDescent="0.25">
      <c r="A330" s="703"/>
      <c r="B330" s="214" t="s">
        <v>25</v>
      </c>
      <c r="C330" s="305"/>
      <c r="D330" s="215">
        <v>90</v>
      </c>
      <c r="E330" s="215">
        <v>90</v>
      </c>
      <c r="F330" s="299"/>
      <c r="G330" s="215"/>
      <c r="H330" s="299"/>
      <c r="I330" s="215"/>
      <c r="J330" s="299"/>
      <c r="K330" s="275"/>
    </row>
    <row r="331" spans="1:11" ht="15" customHeight="1" x14ac:dyDescent="0.25">
      <c r="A331" s="703"/>
      <c r="B331" s="214" t="s">
        <v>26</v>
      </c>
      <c r="C331" s="305"/>
      <c r="D331" s="216">
        <v>108</v>
      </c>
      <c r="E331" s="215">
        <v>108</v>
      </c>
      <c r="F331" s="299"/>
      <c r="G331" s="215"/>
      <c r="H331" s="299"/>
      <c r="I331" s="215"/>
      <c r="J331" s="299"/>
      <c r="K331" s="275"/>
    </row>
    <row r="332" spans="1:11" ht="29.25" customHeight="1" x14ac:dyDescent="0.25">
      <c r="A332" s="466" t="s">
        <v>323</v>
      </c>
      <c r="B332" s="214"/>
      <c r="C332" s="294" t="s">
        <v>324</v>
      </c>
      <c r="D332" s="306"/>
      <c r="E332" s="305"/>
      <c r="F332" s="248">
        <v>1.9750000000000001</v>
      </c>
      <c r="G332" s="247">
        <v>4.3749999999999991</v>
      </c>
      <c r="H332" s="248">
        <v>14.820000000000002</v>
      </c>
      <c r="I332" s="247">
        <v>106.70000000000002</v>
      </c>
      <c r="J332" s="248">
        <v>0.16</v>
      </c>
      <c r="K332" s="275"/>
    </row>
    <row r="333" spans="1:11" ht="15" customHeight="1" x14ac:dyDescent="0.25">
      <c r="A333" s="466"/>
      <c r="B333" s="214" t="s">
        <v>36</v>
      </c>
      <c r="C333" s="305"/>
      <c r="D333" s="306">
        <v>25</v>
      </c>
      <c r="E333" s="305">
        <v>25</v>
      </c>
      <c r="F333" s="248"/>
      <c r="G333" s="247"/>
      <c r="H333" s="248"/>
      <c r="I333" s="247"/>
      <c r="J333" s="248"/>
      <c r="K333" s="275"/>
    </row>
    <row r="334" spans="1:11" ht="15" customHeight="1" x14ac:dyDescent="0.25">
      <c r="A334" s="466"/>
      <c r="B334" s="214" t="s">
        <v>29</v>
      </c>
      <c r="C334" s="305"/>
      <c r="D334" s="306">
        <v>5</v>
      </c>
      <c r="E334" s="305">
        <v>5</v>
      </c>
      <c r="F334" s="248"/>
      <c r="G334" s="247"/>
      <c r="H334" s="248"/>
      <c r="I334" s="247"/>
      <c r="J334" s="248"/>
      <c r="K334" s="275"/>
    </row>
    <row r="335" spans="1:11" ht="15" customHeight="1" thickBot="1" x14ac:dyDescent="0.3">
      <c r="A335" s="466"/>
      <c r="B335" s="214" t="s">
        <v>259</v>
      </c>
      <c r="C335" s="305"/>
      <c r="D335" s="306">
        <v>10</v>
      </c>
      <c r="E335" s="305">
        <v>10</v>
      </c>
      <c r="F335" s="248" t="s">
        <v>1</v>
      </c>
      <c r="G335" s="731"/>
      <c r="H335" s="248"/>
      <c r="I335" s="731"/>
      <c r="J335" s="248"/>
      <c r="K335" s="275"/>
    </row>
    <row r="336" spans="1:11" ht="15.75" customHeight="1" thickBot="1" x14ac:dyDescent="0.3">
      <c r="A336" s="717" t="s">
        <v>37</v>
      </c>
      <c r="B336" s="718"/>
      <c r="C336" s="722">
        <v>369</v>
      </c>
      <c r="D336" s="771"/>
      <c r="E336" s="365"/>
      <c r="F336" s="735">
        <v>7.99</v>
      </c>
      <c r="G336" s="735">
        <f>G320+G332</f>
        <v>9.1566586826347312</v>
      </c>
      <c r="H336" s="735">
        <f>H320+H327</f>
        <v>41.739322155688626</v>
      </c>
      <c r="I336" s="735">
        <v>293.3</v>
      </c>
      <c r="J336" s="735">
        <f t="shared" ref="J336" si="14">SUM(J319:J335)</f>
        <v>1.9999999999999998</v>
      </c>
      <c r="K336" s="721"/>
    </row>
    <row r="337" spans="1:11" ht="15" customHeight="1" x14ac:dyDescent="0.25">
      <c r="A337" s="466"/>
      <c r="B337" s="695" t="s">
        <v>38</v>
      </c>
      <c r="C337" s="294"/>
      <c r="D337" s="306"/>
      <c r="E337" s="305"/>
      <c r="F337" s="248"/>
      <c r="G337" s="247"/>
      <c r="H337" s="248"/>
      <c r="I337" s="247"/>
      <c r="J337" s="248"/>
      <c r="K337" s="275"/>
    </row>
    <row r="338" spans="1:11" ht="15" customHeight="1" thickBot="1" x14ac:dyDescent="0.3">
      <c r="A338" s="773" t="s">
        <v>39</v>
      </c>
      <c r="B338" s="692"/>
      <c r="C338" s="761">
        <v>125</v>
      </c>
      <c r="D338" s="461">
        <v>125</v>
      </c>
      <c r="E338" s="761">
        <v>125</v>
      </c>
      <c r="F338" s="312">
        <v>1.99</v>
      </c>
      <c r="G338" s="311">
        <v>2.4</v>
      </c>
      <c r="H338" s="312">
        <v>10.63</v>
      </c>
      <c r="I338" s="311">
        <v>68</v>
      </c>
      <c r="J338" s="312">
        <v>2.5</v>
      </c>
      <c r="K338" s="275" t="s">
        <v>515</v>
      </c>
    </row>
    <row r="339" spans="1:11" ht="15.75" customHeight="1" thickBot="1" x14ac:dyDescent="0.3">
      <c r="A339" s="717" t="s">
        <v>37</v>
      </c>
      <c r="B339" s="718"/>
      <c r="C339" s="722">
        <v>125</v>
      </c>
      <c r="D339" s="733"/>
      <c r="E339" s="734"/>
      <c r="F339" s="735">
        <f>F338</f>
        <v>1.99</v>
      </c>
      <c r="G339" s="232">
        <f>G338</f>
        <v>2.4</v>
      </c>
      <c r="H339" s="735">
        <f>H338</f>
        <v>10.63</v>
      </c>
      <c r="I339" s="232">
        <f>I338</f>
        <v>68</v>
      </c>
      <c r="J339" s="735">
        <f>J338</f>
        <v>2.5</v>
      </c>
      <c r="K339" s="721"/>
    </row>
    <row r="340" spans="1:11" ht="15" customHeight="1" x14ac:dyDescent="0.25">
      <c r="A340" s="794"/>
      <c r="B340" s="795" t="s">
        <v>40</v>
      </c>
      <c r="C340" s="701"/>
      <c r="D340" s="770"/>
      <c r="E340" s="701"/>
      <c r="F340" s="796"/>
      <c r="G340" s="797"/>
      <c r="H340" s="796"/>
      <c r="I340" s="797"/>
      <c r="J340" s="796"/>
      <c r="K340" s="714"/>
    </row>
    <row r="341" spans="1:11" ht="27" customHeight="1" x14ac:dyDescent="0.25">
      <c r="A341" s="468" t="s">
        <v>382</v>
      </c>
      <c r="B341" s="245"/>
      <c r="C341" s="305">
        <v>40</v>
      </c>
      <c r="D341" s="306"/>
      <c r="E341" s="305"/>
      <c r="F341" s="307">
        <v>0.43639999999999995</v>
      </c>
      <c r="G341" s="308">
        <v>2.4331999999999998</v>
      </c>
      <c r="H341" s="307">
        <v>4.4819999999999993</v>
      </c>
      <c r="I341" s="308">
        <v>41.559999999999988</v>
      </c>
      <c r="J341" s="307">
        <v>2.58</v>
      </c>
      <c r="K341" s="305" t="s">
        <v>383</v>
      </c>
    </row>
    <row r="342" spans="1:11" ht="15" customHeight="1" x14ac:dyDescent="0.25">
      <c r="A342" s="468"/>
      <c r="B342" s="245" t="s">
        <v>384</v>
      </c>
      <c r="C342" s="305"/>
      <c r="D342" s="306">
        <v>42.24</v>
      </c>
      <c r="E342" s="305">
        <v>33</v>
      </c>
      <c r="F342" s="307"/>
      <c r="G342" s="308"/>
      <c r="H342" s="307"/>
      <c r="I342" s="308"/>
      <c r="J342" s="307"/>
      <c r="K342" s="305"/>
    </row>
    <row r="343" spans="1:11" ht="15" customHeight="1" x14ac:dyDescent="0.25">
      <c r="A343" s="468"/>
      <c r="B343" s="245" t="s">
        <v>231</v>
      </c>
      <c r="C343" s="305"/>
      <c r="D343" s="306">
        <v>7.9799999999999995</v>
      </c>
      <c r="E343" s="305">
        <v>7</v>
      </c>
      <c r="F343" s="307"/>
      <c r="G343" s="308"/>
      <c r="H343" s="307"/>
      <c r="I343" s="308"/>
      <c r="J343" s="307"/>
      <c r="K343" s="305"/>
    </row>
    <row r="344" spans="1:11" ht="15" customHeight="1" x14ac:dyDescent="0.25">
      <c r="A344" s="468"/>
      <c r="B344" s="245" t="s">
        <v>140</v>
      </c>
      <c r="C344" s="305"/>
      <c r="D344" s="306">
        <v>2</v>
      </c>
      <c r="E344" s="305">
        <v>2</v>
      </c>
      <c r="F344" s="307"/>
      <c r="G344" s="308"/>
      <c r="H344" s="307"/>
      <c r="I344" s="308"/>
      <c r="J344" s="307"/>
      <c r="K344" s="305"/>
    </row>
    <row r="345" spans="1:11" ht="23.25" customHeight="1" x14ac:dyDescent="0.25">
      <c r="A345" s="459" t="s">
        <v>448</v>
      </c>
      <c r="B345" s="214"/>
      <c r="C345" s="294" t="s">
        <v>136</v>
      </c>
      <c r="D345" s="765"/>
      <c r="E345" s="753"/>
      <c r="F345" s="307">
        <v>5.2</v>
      </c>
      <c r="G345" s="308">
        <v>4.26</v>
      </c>
      <c r="H345" s="307">
        <v>10</v>
      </c>
      <c r="I345" s="308">
        <v>106</v>
      </c>
      <c r="J345" s="307">
        <v>3.5</v>
      </c>
      <c r="K345" s="275" t="s">
        <v>196</v>
      </c>
    </row>
    <row r="346" spans="1:11" ht="23.25" customHeight="1" x14ac:dyDescent="0.25">
      <c r="A346" s="459"/>
      <c r="B346" s="214" t="s">
        <v>449</v>
      </c>
      <c r="C346" s="294"/>
      <c r="D346" s="765">
        <v>24.3</v>
      </c>
      <c r="E346" s="753">
        <v>23</v>
      </c>
      <c r="F346" s="307"/>
      <c r="G346" s="308"/>
      <c r="H346" s="307"/>
      <c r="I346" s="308"/>
      <c r="J346" s="307"/>
      <c r="K346" s="275"/>
    </row>
    <row r="347" spans="1:11" ht="23.25" customHeight="1" x14ac:dyDescent="0.25">
      <c r="A347" s="459"/>
      <c r="B347" s="214" t="s">
        <v>163</v>
      </c>
      <c r="C347" s="294"/>
      <c r="D347" s="765"/>
      <c r="E347" s="753">
        <v>10</v>
      </c>
      <c r="F347" s="307"/>
      <c r="G347" s="308"/>
      <c r="H347" s="307"/>
      <c r="I347" s="308"/>
      <c r="J347" s="307"/>
      <c r="K347" s="275"/>
    </row>
    <row r="348" spans="1:11" ht="15" customHeight="1" x14ac:dyDescent="0.25">
      <c r="A348" s="466"/>
      <c r="B348" s="214" t="s">
        <v>45</v>
      </c>
      <c r="C348" s="294"/>
      <c r="D348" s="248">
        <v>40</v>
      </c>
      <c r="E348" s="215">
        <v>30</v>
      </c>
      <c r="F348" s="248"/>
      <c r="G348" s="247"/>
      <c r="H348" s="248"/>
      <c r="I348" s="247"/>
      <c r="J348" s="248"/>
      <c r="K348" s="275"/>
    </row>
    <row r="349" spans="1:11" ht="15" customHeight="1" x14ac:dyDescent="0.25">
      <c r="A349" s="466"/>
      <c r="B349" s="214" t="s">
        <v>197</v>
      </c>
      <c r="C349" s="294"/>
      <c r="D349" s="299">
        <v>12.15</v>
      </c>
      <c r="E349" s="215">
        <v>12</v>
      </c>
      <c r="F349" s="248"/>
      <c r="G349" s="247"/>
      <c r="H349" s="248"/>
      <c r="I349" s="247"/>
      <c r="J349" s="248"/>
      <c r="K349" s="275"/>
    </row>
    <row r="350" spans="1:11" ht="15" customHeight="1" x14ac:dyDescent="0.25">
      <c r="A350" s="466"/>
      <c r="B350" s="214" t="s">
        <v>195</v>
      </c>
      <c r="C350" s="294"/>
      <c r="D350" s="299">
        <v>7.2</v>
      </c>
      <c r="E350" s="215">
        <v>6</v>
      </c>
      <c r="F350" s="248"/>
      <c r="G350" s="247"/>
      <c r="H350" s="248"/>
      <c r="I350" s="247"/>
      <c r="J350" s="248"/>
      <c r="K350" s="275"/>
    </row>
    <row r="351" spans="1:11" ht="15" customHeight="1" x14ac:dyDescent="0.25">
      <c r="A351" s="466"/>
      <c r="B351" s="214" t="s">
        <v>46</v>
      </c>
      <c r="C351" s="294"/>
      <c r="D351" s="299">
        <v>9.6</v>
      </c>
      <c r="E351" s="215">
        <v>7.5</v>
      </c>
      <c r="F351" s="248"/>
      <c r="G351" s="247"/>
      <c r="H351" s="248"/>
      <c r="I351" s="247"/>
      <c r="J351" s="248"/>
      <c r="K351" s="275"/>
    </row>
    <row r="352" spans="1:11" ht="15" customHeight="1" x14ac:dyDescent="0.25">
      <c r="A352" s="466"/>
      <c r="B352" s="214" t="s">
        <v>234</v>
      </c>
      <c r="C352" s="294"/>
      <c r="D352" s="299">
        <v>0.5</v>
      </c>
      <c r="E352" s="215">
        <v>0.5</v>
      </c>
      <c r="F352" s="248"/>
      <c r="G352" s="247"/>
      <c r="H352" s="248"/>
      <c r="I352" s="247"/>
      <c r="J352" s="248"/>
      <c r="K352" s="275"/>
    </row>
    <row r="353" spans="1:11" ht="15" customHeight="1" x14ac:dyDescent="0.25">
      <c r="A353" s="466"/>
      <c r="B353" s="715" t="s">
        <v>47</v>
      </c>
      <c r="C353" s="294"/>
      <c r="D353" s="299">
        <v>3</v>
      </c>
      <c r="E353" s="215">
        <v>3</v>
      </c>
      <c r="F353" s="248"/>
      <c r="G353" s="247"/>
      <c r="H353" s="248"/>
      <c r="I353" s="247"/>
      <c r="J353" s="248"/>
      <c r="K353" s="275"/>
    </row>
    <row r="354" spans="1:11" ht="15" customHeight="1" x14ac:dyDescent="0.25">
      <c r="A354" s="466"/>
      <c r="B354" s="214" t="s">
        <v>319</v>
      </c>
      <c r="C354" s="294"/>
      <c r="D354" s="299">
        <v>105</v>
      </c>
      <c r="E354" s="215">
        <v>105</v>
      </c>
      <c r="F354" s="248"/>
      <c r="G354" s="247"/>
      <c r="H354" s="248"/>
      <c r="I354" s="247"/>
      <c r="J354" s="248"/>
      <c r="K354" s="275"/>
    </row>
    <row r="355" spans="1:11" ht="23.25" customHeight="1" x14ac:dyDescent="0.25">
      <c r="A355" s="466" t="s">
        <v>161</v>
      </c>
      <c r="B355" s="214"/>
      <c r="C355" s="215">
        <v>150</v>
      </c>
      <c r="D355" s="299"/>
      <c r="E355" s="215"/>
      <c r="F355" s="248">
        <v>13.34</v>
      </c>
      <c r="G355" s="247">
        <v>10.37</v>
      </c>
      <c r="H355" s="248">
        <v>12.9</v>
      </c>
      <c r="I355" s="247">
        <v>198</v>
      </c>
      <c r="J355" s="248">
        <v>8.7100000000000009</v>
      </c>
      <c r="K355" s="275" t="s">
        <v>162</v>
      </c>
    </row>
    <row r="356" spans="1:11" ht="15" customHeight="1" x14ac:dyDescent="0.25">
      <c r="A356" s="466"/>
      <c r="B356" s="715" t="s">
        <v>270</v>
      </c>
      <c r="C356" s="294"/>
      <c r="D356" s="299">
        <v>73.14</v>
      </c>
      <c r="E356" s="753">
        <v>69</v>
      </c>
      <c r="F356" s="248"/>
      <c r="G356" s="247"/>
      <c r="H356" s="248"/>
      <c r="I356" s="247"/>
      <c r="J356" s="248"/>
      <c r="K356" s="275"/>
    </row>
    <row r="357" spans="1:11" ht="23.25" customHeight="1" x14ac:dyDescent="0.25">
      <c r="A357" s="466"/>
      <c r="B357" s="214" t="s">
        <v>163</v>
      </c>
      <c r="C357" s="294"/>
      <c r="D357" s="299"/>
      <c r="E357" s="753">
        <v>30</v>
      </c>
      <c r="F357" s="248"/>
      <c r="G357" s="247"/>
      <c r="H357" s="248"/>
      <c r="I357" s="247"/>
      <c r="J357" s="248"/>
      <c r="K357" s="275"/>
    </row>
    <row r="358" spans="1:11" ht="23.25" customHeight="1" x14ac:dyDescent="0.25">
      <c r="A358" s="466"/>
      <c r="B358" s="214" t="s">
        <v>164</v>
      </c>
      <c r="C358" s="294"/>
      <c r="D358" s="299"/>
      <c r="E358" s="753"/>
      <c r="F358" s="248"/>
      <c r="G358" s="247"/>
      <c r="H358" s="248"/>
      <c r="I358" s="247"/>
      <c r="J358" s="248"/>
      <c r="K358" s="275" t="s">
        <v>151</v>
      </c>
    </row>
    <row r="359" spans="1:11" ht="15" customHeight="1" x14ac:dyDescent="0.25">
      <c r="A359" s="466"/>
      <c r="B359" s="214" t="s">
        <v>166</v>
      </c>
      <c r="C359" s="294"/>
      <c r="D359" s="765">
        <v>15</v>
      </c>
      <c r="E359" s="753">
        <v>15</v>
      </c>
      <c r="F359" s="248"/>
      <c r="G359" s="247"/>
      <c r="H359" s="248"/>
      <c r="I359" s="247"/>
      <c r="J359" s="248"/>
      <c r="K359" s="275"/>
    </row>
    <row r="360" spans="1:11" ht="15" customHeight="1" x14ac:dyDescent="0.25">
      <c r="A360" s="466"/>
      <c r="B360" s="214" t="s">
        <v>88</v>
      </c>
      <c r="C360" s="294"/>
      <c r="D360" s="765">
        <v>5</v>
      </c>
      <c r="E360" s="753">
        <v>5</v>
      </c>
      <c r="F360" s="248"/>
      <c r="G360" s="247"/>
      <c r="H360" s="248"/>
      <c r="I360" s="247"/>
      <c r="J360" s="248"/>
      <c r="K360" s="275"/>
    </row>
    <row r="361" spans="1:11" ht="15" customHeight="1" x14ac:dyDescent="0.25">
      <c r="A361" s="214"/>
      <c r="B361" s="214" t="s">
        <v>100</v>
      </c>
      <c r="C361" s="294"/>
      <c r="D361" s="299">
        <v>1.5</v>
      </c>
      <c r="E361" s="753">
        <v>1.5</v>
      </c>
      <c r="F361" s="248"/>
      <c r="G361" s="247"/>
      <c r="H361" s="248"/>
      <c r="I361" s="247"/>
      <c r="J361" s="248"/>
      <c r="K361" s="275"/>
    </row>
    <row r="362" spans="1:11" ht="15" customHeight="1" x14ac:dyDescent="0.25">
      <c r="A362" s="214"/>
      <c r="B362" s="715" t="s">
        <v>234</v>
      </c>
      <c r="C362" s="294"/>
      <c r="D362" s="299">
        <v>0.16</v>
      </c>
      <c r="E362" s="247">
        <v>0.16</v>
      </c>
      <c r="F362" s="248"/>
      <c r="G362" s="247"/>
      <c r="H362" s="248"/>
      <c r="I362" s="247"/>
      <c r="J362" s="248"/>
      <c r="K362" s="275"/>
    </row>
    <row r="363" spans="1:11" ht="15" customHeight="1" x14ac:dyDescent="0.25">
      <c r="A363" s="214"/>
      <c r="B363" s="214" t="s">
        <v>165</v>
      </c>
      <c r="C363" s="294"/>
      <c r="D363" s="299"/>
      <c r="E363" s="753">
        <v>20</v>
      </c>
      <c r="F363" s="248"/>
      <c r="G363" s="247"/>
      <c r="H363" s="248"/>
      <c r="I363" s="247"/>
      <c r="J363" s="248"/>
      <c r="K363" s="275"/>
    </row>
    <row r="364" spans="1:11" ht="15" customHeight="1" x14ac:dyDescent="0.25">
      <c r="A364" s="214"/>
      <c r="B364" s="214" t="s">
        <v>45</v>
      </c>
      <c r="C364" s="294"/>
      <c r="D364" s="299">
        <v>87.2</v>
      </c>
      <c r="E364" s="753">
        <v>65.599999999999994</v>
      </c>
      <c r="F364" s="248"/>
      <c r="G364" s="247"/>
      <c r="H364" s="248"/>
      <c r="I364" s="247"/>
      <c r="J364" s="248"/>
      <c r="K364" s="275"/>
    </row>
    <row r="365" spans="1:11" ht="15" customHeight="1" x14ac:dyDescent="0.25">
      <c r="A365" s="214"/>
      <c r="B365" s="214" t="s">
        <v>86</v>
      </c>
      <c r="C365" s="294"/>
      <c r="D365" s="765">
        <v>32</v>
      </c>
      <c r="E365" s="753">
        <v>25.6</v>
      </c>
      <c r="F365" s="248"/>
      <c r="G365" s="247"/>
      <c r="H365" s="248"/>
      <c r="I365" s="247"/>
      <c r="J365" s="248"/>
      <c r="K365" s="275"/>
    </row>
    <row r="366" spans="1:11" ht="15" customHeight="1" x14ac:dyDescent="0.25">
      <c r="A366" s="214"/>
      <c r="B366" s="214" t="s">
        <v>41</v>
      </c>
      <c r="C366" s="294"/>
      <c r="D366" s="299">
        <v>17.600000000000001</v>
      </c>
      <c r="E366" s="753">
        <v>14.4</v>
      </c>
      <c r="F366" s="248"/>
      <c r="G366" s="247"/>
      <c r="H366" s="248"/>
      <c r="I366" s="247"/>
      <c r="J366" s="248"/>
      <c r="K366" s="275"/>
    </row>
    <row r="367" spans="1:11" ht="15" customHeight="1" x14ac:dyDescent="0.25">
      <c r="A367" s="214"/>
      <c r="B367" s="214" t="s">
        <v>199</v>
      </c>
      <c r="C367" s="294"/>
      <c r="D367" s="299">
        <v>1.2</v>
      </c>
      <c r="E367" s="247">
        <v>1.2</v>
      </c>
      <c r="F367" s="248"/>
      <c r="G367" s="247"/>
      <c r="H367" s="248"/>
      <c r="I367" s="247"/>
      <c r="J367" s="248"/>
      <c r="K367" s="275"/>
    </row>
    <row r="368" spans="1:11" ht="23.25" customHeight="1" x14ac:dyDescent="0.25">
      <c r="A368" s="466"/>
      <c r="B368" s="715" t="s">
        <v>234</v>
      </c>
      <c r="C368" s="294"/>
      <c r="D368" s="299">
        <v>0.6</v>
      </c>
      <c r="E368" s="753">
        <v>0.6</v>
      </c>
      <c r="F368" s="248"/>
      <c r="G368" s="247"/>
      <c r="H368" s="248"/>
      <c r="I368" s="247"/>
      <c r="J368" s="248"/>
      <c r="K368" s="275"/>
    </row>
    <row r="369" spans="1:11" ht="15" customHeight="1" x14ac:dyDescent="0.25">
      <c r="A369" s="466"/>
      <c r="B369" s="214" t="s">
        <v>167</v>
      </c>
      <c r="C369" s="294"/>
      <c r="D369" s="299"/>
      <c r="E369" s="753">
        <v>120</v>
      </c>
      <c r="F369" s="248"/>
      <c r="G369" s="247"/>
      <c r="H369" s="248"/>
      <c r="I369" s="247"/>
      <c r="J369" s="248"/>
      <c r="K369" s="275"/>
    </row>
    <row r="370" spans="1:11" ht="15" customHeight="1" x14ac:dyDescent="0.25">
      <c r="A370" s="466" t="s">
        <v>260</v>
      </c>
      <c r="B370" s="214"/>
      <c r="C370" s="294">
        <v>150</v>
      </c>
      <c r="D370" s="299"/>
      <c r="E370" s="753"/>
      <c r="F370" s="248">
        <v>0.25950000000000001</v>
      </c>
      <c r="G370" s="247">
        <v>5.7000000000000002E-2</v>
      </c>
      <c r="H370" s="248">
        <v>22.387500000000003</v>
      </c>
      <c r="I370" s="247">
        <v>91.65000000000002</v>
      </c>
      <c r="J370" s="248">
        <v>0</v>
      </c>
      <c r="K370" s="275" t="s">
        <v>157</v>
      </c>
    </row>
    <row r="371" spans="1:11" ht="15" customHeight="1" x14ac:dyDescent="0.25">
      <c r="A371" s="466"/>
      <c r="B371" s="214" t="s">
        <v>249</v>
      </c>
      <c r="C371" s="294"/>
      <c r="D371" s="299">
        <v>15.3</v>
      </c>
      <c r="E371" s="753">
        <v>15</v>
      </c>
      <c r="F371" s="248"/>
      <c r="G371" s="247"/>
      <c r="H371" s="248"/>
      <c r="I371" s="247"/>
      <c r="J371" s="248"/>
      <c r="K371" s="275"/>
    </row>
    <row r="372" spans="1:11" ht="21.75" customHeight="1" x14ac:dyDescent="0.25">
      <c r="A372" s="466"/>
      <c r="B372" s="214" t="s">
        <v>258</v>
      </c>
      <c r="C372" s="294"/>
      <c r="D372" s="299"/>
      <c r="E372" s="753">
        <v>28.8</v>
      </c>
      <c r="F372" s="248"/>
      <c r="G372" s="247"/>
      <c r="H372" s="248"/>
      <c r="I372" s="247"/>
      <c r="J372" s="248"/>
      <c r="K372" s="275"/>
    </row>
    <row r="373" spans="1:11" ht="15" customHeight="1" x14ac:dyDescent="0.25">
      <c r="A373" s="466"/>
      <c r="B373" s="214" t="s">
        <v>26</v>
      </c>
      <c r="C373" s="294"/>
      <c r="D373" s="299">
        <v>152</v>
      </c>
      <c r="E373" s="753">
        <v>152</v>
      </c>
      <c r="F373" s="248"/>
      <c r="G373" s="247"/>
      <c r="H373" s="248"/>
      <c r="I373" s="247"/>
      <c r="J373" s="248"/>
      <c r="K373" s="275"/>
    </row>
    <row r="374" spans="1:11" ht="23.25" customHeight="1" x14ac:dyDescent="0.25">
      <c r="A374" s="466"/>
      <c r="B374" s="214" t="s">
        <v>61</v>
      </c>
      <c r="C374" s="305"/>
      <c r="D374" s="299">
        <v>5</v>
      </c>
      <c r="E374" s="215">
        <v>5</v>
      </c>
      <c r="F374" s="248"/>
      <c r="G374" s="247"/>
      <c r="H374" s="248"/>
      <c r="I374" s="247"/>
      <c r="J374" s="248"/>
      <c r="K374" s="247"/>
    </row>
    <row r="375" spans="1:11" ht="39" customHeight="1" thickBot="1" x14ac:dyDescent="0.3">
      <c r="A375" s="466" t="s">
        <v>264</v>
      </c>
      <c r="B375" s="214"/>
      <c r="C375" s="215">
        <v>35</v>
      </c>
      <c r="D375" s="299">
        <v>35</v>
      </c>
      <c r="E375" s="215">
        <v>35</v>
      </c>
      <c r="F375" s="706">
        <v>2.31</v>
      </c>
      <c r="G375" s="731">
        <v>0.42</v>
      </c>
      <c r="H375" s="706">
        <v>13.860000000000001</v>
      </c>
      <c r="I375" s="731">
        <v>69.3</v>
      </c>
      <c r="J375" s="798"/>
      <c r="K375" s="732" t="s">
        <v>215</v>
      </c>
    </row>
    <row r="376" spans="1:11" ht="15.75" customHeight="1" thickBot="1" x14ac:dyDescent="0.3">
      <c r="A376" s="717" t="s">
        <v>37</v>
      </c>
      <c r="B376" s="718"/>
      <c r="C376" s="722">
        <v>535</v>
      </c>
      <c r="D376" s="733"/>
      <c r="E376" s="734"/>
      <c r="F376" s="735">
        <v>15.42</v>
      </c>
      <c r="G376" s="735">
        <f>G341+G345+G355+G370</f>
        <v>17.120199999999997</v>
      </c>
      <c r="H376" s="735">
        <f>H341+H345+H355+H370+H375+H341</f>
        <v>68.111500000000007</v>
      </c>
      <c r="I376" s="735">
        <f t="shared" ref="I376:J376" si="15">I341+I345+I355+I370+I375</f>
        <v>506.51000000000005</v>
      </c>
      <c r="J376" s="735">
        <f t="shared" si="15"/>
        <v>14.790000000000001</v>
      </c>
      <c r="K376" s="721"/>
    </row>
    <row r="377" spans="1:11" ht="17.25" customHeight="1" x14ac:dyDescent="0.25">
      <c r="A377" s="214"/>
      <c r="B377" s="695" t="s">
        <v>428</v>
      </c>
      <c r="C377" s="215"/>
      <c r="D377" s="299"/>
      <c r="E377" s="215"/>
      <c r="F377" s="248"/>
      <c r="G377" s="234"/>
      <c r="H377" s="248"/>
      <c r="I377" s="234"/>
      <c r="J377" s="248"/>
      <c r="K377" s="275"/>
    </row>
    <row r="378" spans="1:11" ht="24" customHeight="1" x14ac:dyDescent="0.25">
      <c r="A378" s="466" t="s">
        <v>174</v>
      </c>
      <c r="B378" s="214"/>
      <c r="C378" s="215">
        <v>150</v>
      </c>
      <c r="D378" s="248"/>
      <c r="E378" s="247"/>
      <c r="F378" s="248">
        <v>4.5</v>
      </c>
      <c r="G378" s="247">
        <v>1.5</v>
      </c>
      <c r="H378" s="248">
        <v>6</v>
      </c>
      <c r="I378" s="247">
        <v>55.5</v>
      </c>
      <c r="J378" s="248">
        <v>1.2</v>
      </c>
      <c r="K378" s="275" t="s">
        <v>149</v>
      </c>
    </row>
    <row r="379" spans="1:11" ht="26.25" customHeight="1" x14ac:dyDescent="0.25">
      <c r="A379" s="250" t="s">
        <v>407</v>
      </c>
      <c r="B379" s="214" t="s">
        <v>181</v>
      </c>
      <c r="C379" s="215"/>
      <c r="D379" s="248">
        <v>152</v>
      </c>
      <c r="E379" s="247">
        <v>150</v>
      </c>
      <c r="F379" s="248"/>
      <c r="G379" s="247"/>
      <c r="H379" s="248"/>
      <c r="I379" s="247"/>
      <c r="J379" s="248"/>
      <c r="K379" s="275"/>
    </row>
    <row r="380" spans="1:11" ht="26.25" customHeight="1" thickBot="1" x14ac:dyDescent="0.3">
      <c r="A380" s="214" t="s">
        <v>235</v>
      </c>
      <c r="B380" s="214" t="s">
        <v>55</v>
      </c>
      <c r="C380" s="215">
        <v>20</v>
      </c>
      <c r="D380" s="248">
        <v>20</v>
      </c>
      <c r="E380" s="247">
        <v>20</v>
      </c>
      <c r="F380" s="248">
        <v>1.28</v>
      </c>
      <c r="G380" s="247">
        <v>3.36</v>
      </c>
      <c r="H380" s="248">
        <v>13.7</v>
      </c>
      <c r="I380" s="247">
        <v>90.2</v>
      </c>
      <c r="J380" s="248"/>
      <c r="K380" s="275" t="s">
        <v>217</v>
      </c>
    </row>
    <row r="381" spans="1:11" ht="15.75" customHeight="1" thickBot="1" x14ac:dyDescent="0.3">
      <c r="A381" s="717" t="s">
        <v>37</v>
      </c>
      <c r="B381" s="718"/>
      <c r="C381" s="737">
        <v>170</v>
      </c>
      <c r="D381" s="738"/>
      <c r="E381" s="739"/>
      <c r="F381" s="738">
        <v>5.99</v>
      </c>
      <c r="G381" s="738">
        <v>6.78</v>
      </c>
      <c r="H381" s="738">
        <f>H378+H380+H378+H378</f>
        <v>31.7</v>
      </c>
      <c r="I381" s="738">
        <f>I378+I380+I378</f>
        <v>201.2</v>
      </c>
      <c r="J381" s="738">
        <f t="shared" ref="J381" si="16">J378+J380</f>
        <v>1.2</v>
      </c>
      <c r="K381" s="799"/>
    </row>
    <row r="382" spans="1:11" ht="17.25" customHeight="1" x14ac:dyDescent="0.25">
      <c r="A382" s="214"/>
      <c r="B382" s="736" t="s">
        <v>429</v>
      </c>
      <c r="C382" s="215"/>
      <c r="D382" s="248"/>
      <c r="E382" s="247"/>
      <c r="F382" s="248"/>
      <c r="G382" s="247"/>
      <c r="H382" s="248"/>
      <c r="I382" s="247"/>
      <c r="J382" s="248"/>
      <c r="K382" s="275"/>
    </row>
    <row r="383" spans="1:11" ht="17.25" customHeight="1" x14ac:dyDescent="0.25">
      <c r="A383" s="773" t="s">
        <v>523</v>
      </c>
      <c r="B383" s="793"/>
      <c r="C383" s="448" t="s">
        <v>325</v>
      </c>
      <c r="D383" s="461"/>
      <c r="E383" s="761"/>
      <c r="F383" s="312">
        <v>8.1</v>
      </c>
      <c r="G383" s="311">
        <v>12.11</v>
      </c>
      <c r="H383" s="312">
        <v>30.9</v>
      </c>
      <c r="I383" s="311">
        <v>253.7</v>
      </c>
      <c r="J383" s="312">
        <v>0.28000000000000003</v>
      </c>
      <c r="K383" s="275" t="s">
        <v>269</v>
      </c>
    </row>
    <row r="384" spans="1:11" ht="15" customHeight="1" x14ac:dyDescent="0.25">
      <c r="A384" s="773"/>
      <c r="B384" s="214" t="s">
        <v>56</v>
      </c>
      <c r="C384" s="448"/>
      <c r="D384" s="461">
        <v>102</v>
      </c>
      <c r="E384" s="761">
        <v>85</v>
      </c>
      <c r="F384" s="312"/>
      <c r="G384" s="311"/>
      <c r="H384" s="312"/>
      <c r="I384" s="311"/>
      <c r="J384" s="312"/>
      <c r="K384" s="275"/>
    </row>
    <row r="385" spans="1:11" ht="15" customHeight="1" x14ac:dyDescent="0.25">
      <c r="A385" s="773"/>
      <c r="B385" s="793" t="s">
        <v>182</v>
      </c>
      <c r="C385" s="448"/>
      <c r="D385" s="461">
        <v>51</v>
      </c>
      <c r="E385" s="761">
        <v>51</v>
      </c>
      <c r="F385" s="312"/>
      <c r="G385" s="311"/>
      <c r="H385" s="312"/>
      <c r="I385" s="311"/>
      <c r="J385" s="312"/>
      <c r="K385" s="275"/>
    </row>
    <row r="386" spans="1:11" ht="15" customHeight="1" x14ac:dyDescent="0.25">
      <c r="A386" s="773"/>
      <c r="B386" s="793" t="s">
        <v>390</v>
      </c>
      <c r="C386" s="448"/>
      <c r="D386" s="461">
        <v>13.26</v>
      </c>
      <c r="E386" s="761">
        <v>13</v>
      </c>
      <c r="F386" s="312"/>
      <c r="G386" s="311"/>
      <c r="H386" s="312"/>
      <c r="I386" s="311"/>
      <c r="J386" s="312"/>
      <c r="K386" s="275"/>
    </row>
    <row r="387" spans="1:11" ht="15" customHeight="1" x14ac:dyDescent="0.25">
      <c r="A387" s="773"/>
      <c r="B387" s="793" t="s">
        <v>57</v>
      </c>
      <c r="C387" s="448"/>
      <c r="D387" s="461">
        <v>2.6</v>
      </c>
      <c r="E387" s="761">
        <v>2.6</v>
      </c>
      <c r="F387" s="312"/>
      <c r="G387" s="311"/>
      <c r="H387" s="312"/>
      <c r="I387" s="311"/>
      <c r="J387" s="312"/>
      <c r="K387" s="275"/>
    </row>
    <row r="388" spans="1:11" ht="16.5" customHeight="1" x14ac:dyDescent="0.25">
      <c r="A388" s="773"/>
      <c r="B388" s="793" t="s">
        <v>234</v>
      </c>
      <c r="C388" s="448"/>
      <c r="D388" s="461">
        <v>0.3</v>
      </c>
      <c r="E388" s="761">
        <v>0.3</v>
      </c>
      <c r="F388" s="312"/>
      <c r="G388" s="311"/>
      <c r="H388" s="312"/>
      <c r="I388" s="311"/>
      <c r="J388" s="312"/>
      <c r="K388" s="275"/>
    </row>
    <row r="389" spans="1:11" ht="15" customHeight="1" x14ac:dyDescent="0.25">
      <c r="A389" s="773"/>
      <c r="B389" s="793" t="s">
        <v>239</v>
      </c>
      <c r="C389" s="448"/>
      <c r="D389" s="461"/>
      <c r="E389" s="761">
        <v>130</v>
      </c>
      <c r="F389" s="312"/>
      <c r="G389" s="311"/>
      <c r="H389" s="312"/>
      <c r="I389" s="311"/>
      <c r="J389" s="312"/>
      <c r="K389" s="275"/>
    </row>
    <row r="390" spans="1:11" ht="23.25" customHeight="1" x14ac:dyDescent="0.25">
      <c r="A390" s="466" t="s">
        <v>134</v>
      </c>
      <c r="B390" s="214"/>
      <c r="C390" s="215" t="s">
        <v>183</v>
      </c>
      <c r="D390" s="299"/>
      <c r="E390" s="215"/>
      <c r="F390" s="248">
        <v>5.2500000000000012E-2</v>
      </c>
      <c r="G390" s="247">
        <v>1.5000000000000005E-2</v>
      </c>
      <c r="H390" s="248">
        <v>5.018110944527737</v>
      </c>
      <c r="I390" s="247">
        <v>20.084932533733134</v>
      </c>
      <c r="J390" s="248">
        <v>0.02</v>
      </c>
      <c r="K390" s="275" t="s">
        <v>209</v>
      </c>
    </row>
    <row r="391" spans="1:11" ht="15" customHeight="1" x14ac:dyDescent="0.25">
      <c r="A391" s="466"/>
      <c r="B391" s="214" t="s">
        <v>263</v>
      </c>
      <c r="C391" s="215"/>
      <c r="D391" s="299">
        <v>0.4</v>
      </c>
      <c r="E391" s="215">
        <v>0.4</v>
      </c>
      <c r="F391" s="248"/>
      <c r="G391" s="247"/>
      <c r="H391" s="248"/>
      <c r="I391" s="247"/>
      <c r="J391" s="248"/>
      <c r="K391" s="275"/>
    </row>
    <row r="392" spans="1:11" ht="15" customHeight="1" x14ac:dyDescent="0.25">
      <c r="A392" s="466"/>
      <c r="B392" s="214" t="s">
        <v>27</v>
      </c>
      <c r="C392" s="215"/>
      <c r="D392" s="299">
        <v>5</v>
      </c>
      <c r="E392" s="215">
        <v>5</v>
      </c>
      <c r="F392" s="299"/>
      <c r="G392" s="215"/>
      <c r="H392" s="299"/>
      <c r="I392" s="215"/>
      <c r="J392" s="299"/>
      <c r="K392" s="275"/>
    </row>
    <row r="393" spans="1:11" ht="15" customHeight="1" x14ac:dyDescent="0.25">
      <c r="A393" s="466"/>
      <c r="B393" s="214" t="s">
        <v>26</v>
      </c>
      <c r="C393" s="215"/>
      <c r="D393" s="299">
        <v>150</v>
      </c>
      <c r="E393" s="215">
        <v>150</v>
      </c>
      <c r="F393" s="299"/>
      <c r="G393" s="215"/>
      <c r="H393" s="299"/>
      <c r="I393" s="215"/>
      <c r="J393" s="299"/>
      <c r="K393" s="275"/>
    </row>
    <row r="394" spans="1:11" ht="42.75" customHeight="1" thickBot="1" x14ac:dyDescent="0.3">
      <c r="A394" s="466" t="s">
        <v>214</v>
      </c>
      <c r="B394" s="214"/>
      <c r="C394" s="215">
        <v>25</v>
      </c>
      <c r="D394" s="248">
        <v>25</v>
      </c>
      <c r="E394" s="247">
        <v>25</v>
      </c>
      <c r="F394" s="248">
        <v>1.9</v>
      </c>
      <c r="G394" s="731">
        <v>0.20000000000000004</v>
      </c>
      <c r="H394" s="248">
        <v>12.3</v>
      </c>
      <c r="I394" s="731">
        <v>58.750000000000007</v>
      </c>
      <c r="J394" s="248">
        <v>0</v>
      </c>
      <c r="K394" s="732" t="s">
        <v>216</v>
      </c>
    </row>
    <row r="395" spans="1:11" ht="15.75" customHeight="1" thickBot="1" x14ac:dyDescent="0.3">
      <c r="A395" s="800" t="s">
        <v>37</v>
      </c>
      <c r="B395" s="718"/>
      <c r="C395" s="737">
        <v>310</v>
      </c>
      <c r="D395" s="789"/>
      <c r="E395" s="737"/>
      <c r="F395" s="738">
        <f>SUM(F382:F394)</f>
        <v>10.0525</v>
      </c>
      <c r="G395" s="738">
        <f t="shared" ref="G395:J395" si="17">SUM(G382:G394)</f>
        <v>12.324999999999999</v>
      </c>
      <c r="H395" s="738">
        <f t="shared" si="17"/>
        <v>48.218110944527737</v>
      </c>
      <c r="I395" s="738">
        <f t="shared" si="17"/>
        <v>332.53493253373313</v>
      </c>
      <c r="J395" s="738">
        <f t="shared" si="17"/>
        <v>0.30000000000000004</v>
      </c>
      <c r="K395" s="799"/>
    </row>
    <row r="396" spans="1:11" ht="15.75" customHeight="1" thickBot="1" x14ac:dyDescent="0.3">
      <c r="A396" s="801" t="s">
        <v>62</v>
      </c>
      <c r="B396" s="696"/>
      <c r="C396" s="802">
        <f>C336+C339+C376+C395+C381</f>
        <v>1509</v>
      </c>
      <c r="D396" s="802"/>
      <c r="E396" s="802"/>
      <c r="F396" s="803">
        <f>F336+F339+F376+F395+F381</f>
        <v>41.442500000000003</v>
      </c>
      <c r="G396" s="803">
        <f>G336+G339+G376+G395+G381</f>
        <v>47.781858682634734</v>
      </c>
      <c r="H396" s="803">
        <f>H336+H339+H376+H395+H381</f>
        <v>200.39893310021637</v>
      </c>
      <c r="I396" s="803">
        <f>I336+I339+I376+I395+I381</f>
        <v>1401.5449325337333</v>
      </c>
      <c r="J396" s="803">
        <f>J336+J339+J376+J395+J381</f>
        <v>20.79</v>
      </c>
      <c r="K396" s="732"/>
    </row>
    <row r="397" spans="1:11" ht="15" customHeight="1" x14ac:dyDescent="0.25">
      <c r="A397" s="695"/>
      <c r="B397" s="695"/>
      <c r="C397" s="293"/>
      <c r="D397" s="299"/>
      <c r="E397" s="299"/>
      <c r="F397" s="769"/>
      <c r="G397" s="769"/>
      <c r="H397" s="769"/>
      <c r="I397" s="769"/>
      <c r="J397" s="769"/>
      <c r="K397" s="700"/>
    </row>
    <row r="398" spans="1:11" ht="15.75" customHeight="1" thickBot="1" x14ac:dyDescent="0.3">
      <c r="A398" s="694" t="s">
        <v>97</v>
      </c>
      <c r="B398" s="694"/>
      <c r="C398" s="853"/>
      <c r="D398" s="843"/>
      <c r="K398" s="696"/>
    </row>
    <row r="399" spans="1:11" ht="23.25" customHeight="1" x14ac:dyDescent="0.25">
      <c r="A399" s="699" t="s">
        <v>3</v>
      </c>
      <c r="B399" s="700"/>
      <c r="C399" s="701" t="s">
        <v>4</v>
      </c>
      <c r="D399" s="725" t="s">
        <v>5</v>
      </c>
      <c r="E399" s="804" t="s">
        <v>5</v>
      </c>
      <c r="F399" s="922" t="s">
        <v>6</v>
      </c>
      <c r="G399" s="923"/>
      <c r="H399" s="924"/>
      <c r="I399" s="234" t="s">
        <v>7</v>
      </c>
      <c r="J399" s="866" t="s">
        <v>8</v>
      </c>
      <c r="K399" s="701" t="s">
        <v>64</v>
      </c>
    </row>
    <row r="400" spans="1:11" ht="15.75" customHeight="1" thickBot="1" x14ac:dyDescent="0.3">
      <c r="A400" s="466" t="s">
        <v>10</v>
      </c>
      <c r="B400" s="214"/>
      <c r="C400" s="305" t="s">
        <v>11</v>
      </c>
      <c r="D400" s="716" t="s">
        <v>12</v>
      </c>
      <c r="E400" s="766" t="s">
        <v>12</v>
      </c>
      <c r="F400" s="705"/>
      <c r="G400" s="706"/>
      <c r="H400" s="706"/>
      <c r="I400" s="247" t="s">
        <v>131</v>
      </c>
      <c r="J400" s="248"/>
      <c r="K400" s="305" t="s">
        <v>65</v>
      </c>
    </row>
    <row r="401" spans="1:11" ht="15.75" customHeight="1" thickBot="1" x14ac:dyDescent="0.3">
      <c r="A401" s="466"/>
      <c r="B401" s="214"/>
      <c r="C401" s="305"/>
      <c r="D401" s="704" t="s">
        <v>14</v>
      </c>
      <c r="E401" s="365" t="s">
        <v>15</v>
      </c>
      <c r="F401" s="234" t="s">
        <v>16</v>
      </c>
      <c r="G401" s="234" t="s">
        <v>17</v>
      </c>
      <c r="H401" s="866" t="s">
        <v>18</v>
      </c>
      <c r="I401" s="234" t="s">
        <v>19</v>
      </c>
      <c r="J401" s="866" t="s">
        <v>20</v>
      </c>
      <c r="K401" s="305"/>
    </row>
    <row r="402" spans="1:11" ht="15" customHeight="1" x14ac:dyDescent="0.25">
      <c r="A402" s="699"/>
      <c r="B402" s="713" t="s">
        <v>21</v>
      </c>
      <c r="C402" s="701"/>
      <c r="D402" s="772"/>
      <c r="E402" s="725"/>
      <c r="F402" s="866"/>
      <c r="G402" s="234"/>
      <c r="H402" s="866"/>
      <c r="I402" s="234"/>
      <c r="J402" s="866"/>
      <c r="K402" s="714"/>
    </row>
    <row r="403" spans="1:11" ht="25.5" customHeight="1" x14ac:dyDescent="0.25">
      <c r="A403" s="466" t="s">
        <v>185</v>
      </c>
      <c r="B403" s="214"/>
      <c r="C403" s="215">
        <v>180</v>
      </c>
      <c r="D403" s="248"/>
      <c r="E403" s="247"/>
      <c r="F403" s="248">
        <v>2.673</v>
      </c>
      <c r="G403" s="247">
        <v>3.2166000000000001</v>
      </c>
      <c r="H403" s="248">
        <v>5.5295999999999994</v>
      </c>
      <c r="I403" s="247">
        <v>64.08</v>
      </c>
      <c r="J403" s="248">
        <v>0.59</v>
      </c>
      <c r="K403" s="275" t="s">
        <v>188</v>
      </c>
    </row>
    <row r="404" spans="1:11" ht="15" customHeight="1" x14ac:dyDescent="0.25">
      <c r="A404" s="466"/>
      <c r="B404" s="214" t="s">
        <v>187</v>
      </c>
      <c r="C404" s="215"/>
      <c r="D404" s="248">
        <v>11</v>
      </c>
      <c r="E404" s="247">
        <v>11</v>
      </c>
      <c r="F404" s="248"/>
      <c r="G404" s="247"/>
      <c r="H404" s="248"/>
      <c r="I404" s="247"/>
      <c r="J404" s="248"/>
      <c r="K404" s="275"/>
    </row>
    <row r="405" spans="1:11" ht="15" customHeight="1" x14ac:dyDescent="0.25">
      <c r="A405" s="466"/>
      <c r="B405" s="214" t="s">
        <v>27</v>
      </c>
      <c r="C405" s="215"/>
      <c r="D405" s="248">
        <v>1.4</v>
      </c>
      <c r="E405" s="247">
        <v>1.4</v>
      </c>
      <c r="F405" s="248"/>
      <c r="G405" s="247"/>
      <c r="H405" s="248"/>
      <c r="I405" s="247"/>
      <c r="J405" s="248"/>
      <c r="K405" s="275"/>
    </row>
    <row r="406" spans="1:11" ht="15" customHeight="1" x14ac:dyDescent="0.25">
      <c r="A406" s="466"/>
      <c r="B406" s="214" t="s">
        <v>25</v>
      </c>
      <c r="C406" s="215"/>
      <c r="D406" s="248">
        <v>126</v>
      </c>
      <c r="E406" s="247">
        <v>126</v>
      </c>
      <c r="F406" s="248"/>
      <c r="G406" s="247"/>
      <c r="H406" s="248"/>
      <c r="I406" s="247"/>
      <c r="J406" s="248"/>
      <c r="K406" s="275"/>
    </row>
    <row r="407" spans="1:11" ht="15" customHeight="1" x14ac:dyDescent="0.25">
      <c r="A407" s="466"/>
      <c r="B407" s="214" t="s">
        <v>26</v>
      </c>
      <c r="C407" s="215"/>
      <c r="D407" s="248">
        <v>54</v>
      </c>
      <c r="E407" s="247">
        <v>54</v>
      </c>
      <c r="F407" s="248"/>
      <c r="G407" s="247"/>
      <c r="H407" s="248"/>
      <c r="I407" s="247"/>
      <c r="J407" s="248"/>
      <c r="K407" s="275"/>
    </row>
    <row r="408" spans="1:11" ht="15" customHeight="1" x14ac:dyDescent="0.25">
      <c r="A408" s="466"/>
      <c r="B408" s="214" t="s">
        <v>29</v>
      </c>
      <c r="C408" s="215"/>
      <c r="D408" s="248">
        <v>1.8</v>
      </c>
      <c r="E408" s="247">
        <v>1.8</v>
      </c>
      <c r="F408" s="248"/>
      <c r="G408" s="247"/>
      <c r="H408" s="248"/>
      <c r="I408" s="247"/>
      <c r="J408" s="248"/>
      <c r="K408" s="275"/>
    </row>
    <row r="409" spans="1:11" ht="15" customHeight="1" x14ac:dyDescent="0.25">
      <c r="A409" s="466"/>
      <c r="B409" s="214" t="s">
        <v>265</v>
      </c>
      <c r="C409" s="215"/>
      <c r="D409" s="248">
        <v>0.8</v>
      </c>
      <c r="E409" s="247">
        <v>0.8</v>
      </c>
      <c r="F409" s="248"/>
      <c r="G409" s="247"/>
      <c r="H409" s="248"/>
      <c r="I409" s="247"/>
      <c r="J409" s="248"/>
      <c r="K409" s="275"/>
    </row>
    <row r="410" spans="1:11" ht="23.25" customHeight="1" x14ac:dyDescent="0.25">
      <c r="A410" s="466" t="s">
        <v>67</v>
      </c>
      <c r="B410" s="214"/>
      <c r="C410" s="215" t="s">
        <v>183</v>
      </c>
      <c r="D410" s="216"/>
      <c r="E410" s="215"/>
      <c r="F410" s="246">
        <v>3.0585</v>
      </c>
      <c r="G410" s="247">
        <v>2.6579999999999999</v>
      </c>
      <c r="H410" s="248">
        <v>13.1835</v>
      </c>
      <c r="I410" s="247">
        <v>88.95</v>
      </c>
      <c r="J410" s="248">
        <v>1.19</v>
      </c>
      <c r="K410" s="275" t="s">
        <v>68</v>
      </c>
    </row>
    <row r="411" spans="1:11" ht="15" customHeight="1" x14ac:dyDescent="0.25">
      <c r="A411" s="466"/>
      <c r="B411" s="214" t="s">
        <v>69</v>
      </c>
      <c r="C411" s="215"/>
      <c r="D411" s="216">
        <v>1.7</v>
      </c>
      <c r="E411" s="215">
        <v>1.7</v>
      </c>
      <c r="F411" s="246"/>
      <c r="G411" s="247"/>
      <c r="H411" s="248"/>
      <c r="I411" s="247"/>
      <c r="J411" s="248"/>
      <c r="K411" s="275"/>
    </row>
    <row r="412" spans="1:11" ht="15" customHeight="1" x14ac:dyDescent="0.25">
      <c r="A412" s="214"/>
      <c r="B412" s="214" t="s">
        <v>27</v>
      </c>
      <c r="C412" s="215"/>
      <c r="D412" s="216">
        <v>5</v>
      </c>
      <c r="E412" s="215">
        <v>5</v>
      </c>
      <c r="F412" s="246"/>
      <c r="G412" s="247"/>
      <c r="H412" s="248"/>
      <c r="I412" s="247"/>
      <c r="J412" s="248"/>
      <c r="K412" s="275"/>
    </row>
    <row r="413" spans="1:11" ht="15" customHeight="1" x14ac:dyDescent="0.25">
      <c r="A413" s="703"/>
      <c r="B413" s="214" t="s">
        <v>25</v>
      </c>
      <c r="C413" s="215"/>
      <c r="D413" s="216">
        <v>90</v>
      </c>
      <c r="E413" s="215">
        <v>90</v>
      </c>
      <c r="F413" s="246"/>
      <c r="G413" s="247"/>
      <c r="H413" s="248"/>
      <c r="I413" s="247"/>
      <c r="J413" s="248"/>
      <c r="K413" s="275"/>
    </row>
    <row r="414" spans="1:11" ht="15" customHeight="1" x14ac:dyDescent="0.25">
      <c r="A414" s="703"/>
      <c r="B414" s="214" t="s">
        <v>66</v>
      </c>
      <c r="C414" s="215"/>
      <c r="D414" s="216">
        <v>67</v>
      </c>
      <c r="E414" s="215">
        <v>67</v>
      </c>
      <c r="F414" s="246"/>
      <c r="G414" s="247"/>
      <c r="H414" s="248"/>
      <c r="I414" s="247"/>
      <c r="J414" s="248"/>
      <c r="K414" s="275"/>
    </row>
    <row r="415" spans="1:11" ht="23.25" customHeight="1" x14ac:dyDescent="0.25">
      <c r="A415" s="466" t="s">
        <v>202</v>
      </c>
      <c r="B415" s="214"/>
      <c r="C415" s="294" t="s">
        <v>135</v>
      </c>
      <c r="D415" s="306"/>
      <c r="E415" s="305"/>
      <c r="F415" s="248">
        <v>3.23</v>
      </c>
      <c r="G415" s="247">
        <v>5.6849999999999996</v>
      </c>
      <c r="H415" s="248">
        <v>12.920000000000002</v>
      </c>
      <c r="I415" s="247">
        <v>115.66666666666669</v>
      </c>
      <c r="J415" s="248">
        <v>0.04</v>
      </c>
      <c r="K415" s="275" t="s">
        <v>344</v>
      </c>
    </row>
    <row r="416" spans="1:11" ht="15" customHeight="1" x14ac:dyDescent="0.25">
      <c r="A416" s="466"/>
      <c r="B416" s="214" t="s">
        <v>36</v>
      </c>
      <c r="C416" s="305"/>
      <c r="D416" s="306">
        <v>25</v>
      </c>
      <c r="E416" s="305">
        <v>25</v>
      </c>
      <c r="F416" s="248"/>
      <c r="G416" s="247"/>
      <c r="H416" s="248"/>
      <c r="I416" s="247"/>
      <c r="J416" s="248"/>
      <c r="K416" s="275"/>
    </row>
    <row r="417" spans="1:11" ht="15" customHeight="1" x14ac:dyDescent="0.25">
      <c r="A417" s="466"/>
      <c r="B417" s="214" t="s">
        <v>70</v>
      </c>
      <c r="C417" s="305"/>
      <c r="D417" s="306">
        <v>5.0999999999999996</v>
      </c>
      <c r="E417" s="305">
        <v>5</v>
      </c>
      <c r="F417" s="248"/>
      <c r="G417" s="247"/>
      <c r="H417" s="248"/>
      <c r="I417" s="247"/>
      <c r="J417" s="248"/>
      <c r="K417" s="275"/>
    </row>
    <row r="418" spans="1:11" ht="15.75" customHeight="1" thickBot="1" x14ac:dyDescent="0.3">
      <c r="A418" s="466"/>
      <c r="B418" s="214" t="s">
        <v>29</v>
      </c>
      <c r="C418" s="305"/>
      <c r="D418" s="306">
        <v>5</v>
      </c>
      <c r="E418" s="305">
        <v>5</v>
      </c>
      <c r="F418" s="248" t="s">
        <v>1</v>
      </c>
      <c r="G418" s="731"/>
      <c r="H418" s="248"/>
      <c r="I418" s="731"/>
      <c r="J418" s="248"/>
      <c r="K418" s="275"/>
    </row>
    <row r="419" spans="1:11" ht="15.75" customHeight="1" thickBot="1" x14ac:dyDescent="0.3">
      <c r="A419" s="717" t="s">
        <v>37</v>
      </c>
      <c r="B419" s="718"/>
      <c r="C419" s="719">
        <v>370</v>
      </c>
      <c r="D419" s="733"/>
      <c r="E419" s="734"/>
      <c r="F419" s="735">
        <v>8.76</v>
      </c>
      <c r="G419" s="735">
        <v>9.86</v>
      </c>
      <c r="H419" s="735">
        <f>H410+H410+H415</f>
        <v>39.287000000000006</v>
      </c>
      <c r="I419" s="735">
        <f t="shared" ref="I419:J419" si="18">SUM(I402:I418)</f>
        <v>268.69666666666672</v>
      </c>
      <c r="J419" s="735">
        <f t="shared" si="18"/>
        <v>1.8199999999999998</v>
      </c>
      <c r="K419" s="721"/>
    </row>
    <row r="420" spans="1:11" ht="15" customHeight="1" x14ac:dyDescent="0.25">
      <c r="A420" s="466"/>
      <c r="B420" s="695" t="s">
        <v>38</v>
      </c>
      <c r="C420" s="294"/>
      <c r="D420" s="299"/>
      <c r="E420" s="725"/>
      <c r="F420" s="248"/>
      <c r="G420" s="247"/>
      <c r="H420" s="248"/>
      <c r="I420" s="247"/>
      <c r="J420" s="248"/>
      <c r="K420" s="275"/>
    </row>
    <row r="421" spans="1:11" ht="15" customHeight="1" thickBot="1" x14ac:dyDescent="0.3">
      <c r="A421" s="466" t="s">
        <v>53</v>
      </c>
      <c r="B421" s="214"/>
      <c r="C421" s="305">
        <v>100</v>
      </c>
      <c r="D421" s="299">
        <v>100</v>
      </c>
      <c r="E421" s="215">
        <v>100</v>
      </c>
      <c r="F421" s="248">
        <v>0.4</v>
      </c>
      <c r="G421" s="247">
        <v>0.4</v>
      </c>
      <c r="H421" s="248">
        <v>9.8000000000000007</v>
      </c>
      <c r="I421" s="247">
        <v>47</v>
      </c>
      <c r="J421" s="248">
        <v>10</v>
      </c>
      <c r="K421" s="247" t="s">
        <v>153</v>
      </c>
    </row>
    <row r="422" spans="1:11" ht="15.75" customHeight="1" thickBot="1" x14ac:dyDescent="0.3">
      <c r="A422" s="717" t="s">
        <v>37</v>
      </c>
      <c r="B422" s="718"/>
      <c r="C422" s="722">
        <v>100</v>
      </c>
      <c r="D422" s="733"/>
      <c r="E422" s="734"/>
      <c r="F422" s="776">
        <f>F421</f>
        <v>0.4</v>
      </c>
      <c r="G422" s="724">
        <f t="shared" ref="G422:J422" si="19">G421</f>
        <v>0.4</v>
      </c>
      <c r="H422" s="776">
        <f t="shared" si="19"/>
        <v>9.8000000000000007</v>
      </c>
      <c r="I422" s="724">
        <f t="shared" si="19"/>
        <v>47</v>
      </c>
      <c r="J422" s="776">
        <f t="shared" si="19"/>
        <v>10</v>
      </c>
      <c r="K422" s="721"/>
    </row>
    <row r="423" spans="1:11" ht="15" customHeight="1" x14ac:dyDescent="0.25">
      <c r="A423" s="699"/>
      <c r="B423" s="713" t="s">
        <v>40</v>
      </c>
      <c r="C423" s="752"/>
      <c r="D423" s="772"/>
      <c r="E423" s="725"/>
      <c r="F423" s="866"/>
      <c r="G423" s="234"/>
      <c r="H423" s="866"/>
      <c r="I423" s="234"/>
      <c r="J423" s="866"/>
      <c r="K423" s="727"/>
    </row>
    <row r="424" spans="1:11" s="905" customFormat="1" ht="29.25" customHeight="1" x14ac:dyDescent="0.25">
      <c r="A424" s="902" t="s">
        <v>533</v>
      </c>
      <c r="B424" s="903"/>
      <c r="C424" s="585">
        <v>30</v>
      </c>
      <c r="D424" s="526"/>
      <c r="E424" s="587"/>
      <c r="F424" s="904">
        <v>0.5121</v>
      </c>
      <c r="G424" s="523">
        <v>1.5022000000000002</v>
      </c>
      <c r="H424" s="904">
        <v>2.6873999999999998</v>
      </c>
      <c r="I424" s="523">
        <v>26.34</v>
      </c>
      <c r="J424" s="526">
        <v>5.94</v>
      </c>
      <c r="K424" s="587" t="s">
        <v>534</v>
      </c>
    </row>
    <row r="425" spans="1:11" s="589" customFormat="1" ht="17.25" customHeight="1" x14ac:dyDescent="0.25">
      <c r="A425" s="584"/>
      <c r="B425" s="352" t="s">
        <v>392</v>
      </c>
      <c r="C425" s="585"/>
      <c r="D425" s="526">
        <v>38.6</v>
      </c>
      <c r="E425" s="587">
        <v>27</v>
      </c>
      <c r="F425" s="522"/>
      <c r="G425" s="523"/>
      <c r="H425" s="524"/>
      <c r="I425" s="525"/>
      <c r="J425" s="526"/>
      <c r="K425" s="587"/>
    </row>
    <row r="426" spans="1:11" s="589" customFormat="1" ht="13.5" customHeight="1" x14ac:dyDescent="0.25">
      <c r="A426" s="584"/>
      <c r="B426" s="352" t="s">
        <v>140</v>
      </c>
      <c r="C426" s="585"/>
      <c r="D426" s="526">
        <v>1.5</v>
      </c>
      <c r="E426" s="587">
        <v>1.5</v>
      </c>
      <c r="F426" s="522"/>
      <c r="G426" s="523"/>
      <c r="H426" s="524"/>
      <c r="I426" s="525"/>
      <c r="J426" s="526"/>
      <c r="K426" s="587"/>
    </row>
    <row r="427" spans="1:11" s="589" customFormat="1" ht="14.25" customHeight="1" x14ac:dyDescent="0.25">
      <c r="A427" s="584"/>
      <c r="B427" s="352" t="s">
        <v>27</v>
      </c>
      <c r="C427" s="585"/>
      <c r="D427" s="526">
        <v>1.5</v>
      </c>
      <c r="E427" s="587">
        <v>1.5</v>
      </c>
      <c r="F427" s="522"/>
      <c r="G427" s="523"/>
      <c r="H427" s="524"/>
      <c r="I427" s="525"/>
      <c r="J427" s="526"/>
      <c r="K427" s="587"/>
    </row>
    <row r="428" spans="1:11" ht="48" customHeight="1" x14ac:dyDescent="0.25">
      <c r="A428" s="466" t="s">
        <v>453</v>
      </c>
      <c r="B428" s="214"/>
      <c r="C428" s="215" t="s">
        <v>455</v>
      </c>
      <c r="D428" s="248"/>
      <c r="E428" s="247"/>
      <c r="F428" s="248">
        <v>2.875949757419467</v>
      </c>
      <c r="G428" s="247">
        <v>5.2500561431880763</v>
      </c>
      <c r="H428" s="248">
        <v>8.6637932601949377</v>
      </c>
      <c r="I428" s="247">
        <v>99.309725075396642</v>
      </c>
      <c r="J428" s="248">
        <v>8.01</v>
      </c>
      <c r="K428" s="275" t="s">
        <v>450</v>
      </c>
    </row>
    <row r="429" spans="1:11" ht="17.25" customHeight="1" x14ac:dyDescent="0.25">
      <c r="A429" s="466"/>
      <c r="B429" s="214" t="s">
        <v>270</v>
      </c>
      <c r="C429" s="215"/>
      <c r="D429" s="248">
        <v>19.25</v>
      </c>
      <c r="E429" s="247">
        <v>12.54</v>
      </c>
      <c r="F429" s="248"/>
      <c r="G429" s="247"/>
      <c r="H429" s="248"/>
      <c r="I429" s="247"/>
      <c r="J429" s="248"/>
      <c r="K429" s="275"/>
    </row>
    <row r="430" spans="1:11" ht="14.25" customHeight="1" x14ac:dyDescent="0.25">
      <c r="A430" s="466"/>
      <c r="B430" s="214" t="s">
        <v>273</v>
      </c>
      <c r="C430" s="215"/>
      <c r="D430" s="248">
        <v>13.17</v>
      </c>
      <c r="E430" s="247">
        <v>12.54</v>
      </c>
      <c r="F430" s="248"/>
      <c r="G430" s="247"/>
      <c r="H430" s="248"/>
      <c r="I430" s="247"/>
      <c r="J430" s="248"/>
      <c r="K430" s="275"/>
    </row>
    <row r="431" spans="1:11" ht="18.75" customHeight="1" x14ac:dyDescent="0.25">
      <c r="A431" s="466"/>
      <c r="B431" s="214" t="s">
        <v>41</v>
      </c>
      <c r="C431" s="215"/>
      <c r="D431" s="248">
        <v>1.32</v>
      </c>
      <c r="E431" s="247">
        <v>1.1000000000000001</v>
      </c>
      <c r="F431" s="248"/>
      <c r="G431" s="247"/>
      <c r="H431" s="248"/>
      <c r="I431" s="247"/>
      <c r="J431" s="248"/>
      <c r="K431" s="275"/>
    </row>
    <row r="432" spans="1:11" ht="15.75" customHeight="1" x14ac:dyDescent="0.25">
      <c r="A432" s="466"/>
      <c r="B432" s="214" t="s">
        <v>42</v>
      </c>
      <c r="C432" s="215"/>
      <c r="D432" s="248">
        <v>1.06</v>
      </c>
      <c r="E432" s="247">
        <v>0.88</v>
      </c>
      <c r="F432" s="248"/>
      <c r="G432" s="247"/>
      <c r="H432" s="248"/>
      <c r="I432" s="247"/>
      <c r="J432" s="248"/>
      <c r="K432" s="275"/>
    </row>
    <row r="433" spans="1:15" ht="15.75" customHeight="1" x14ac:dyDescent="0.25">
      <c r="A433" s="466"/>
      <c r="B433" s="214" t="s">
        <v>43</v>
      </c>
      <c r="C433" s="215"/>
      <c r="D433" s="248">
        <v>1.1000000000000001</v>
      </c>
      <c r="E433" s="247">
        <v>1.1000000000000001</v>
      </c>
      <c r="F433" s="248"/>
      <c r="G433" s="247"/>
      <c r="H433" s="248"/>
      <c r="I433" s="247"/>
      <c r="J433" s="248"/>
      <c r="K433" s="275"/>
    </row>
    <row r="434" spans="1:15" ht="14.25" customHeight="1" x14ac:dyDescent="0.25">
      <c r="A434" s="466"/>
      <c r="B434" s="214" t="s">
        <v>234</v>
      </c>
      <c r="C434" s="215"/>
      <c r="D434" s="248">
        <v>0.11</v>
      </c>
      <c r="E434" s="247">
        <v>0.11</v>
      </c>
      <c r="F434" s="248"/>
      <c r="G434" s="247"/>
      <c r="H434" s="248"/>
      <c r="I434" s="247"/>
      <c r="J434" s="248"/>
      <c r="K434" s="275"/>
    </row>
    <row r="435" spans="1:15" ht="19.5" customHeight="1" x14ac:dyDescent="0.25">
      <c r="A435" s="466"/>
      <c r="B435" s="214" t="s">
        <v>189</v>
      </c>
      <c r="C435" s="215"/>
      <c r="D435" s="248"/>
      <c r="E435" s="247">
        <v>11</v>
      </c>
      <c r="F435" s="248"/>
      <c r="G435" s="247"/>
      <c r="H435" s="248"/>
      <c r="I435" s="247"/>
      <c r="J435" s="248"/>
      <c r="K435" s="275"/>
    </row>
    <row r="436" spans="1:15" ht="21" customHeight="1" x14ac:dyDescent="0.25">
      <c r="A436" s="466"/>
      <c r="B436" s="214" t="s">
        <v>45</v>
      </c>
      <c r="C436" s="294"/>
      <c r="D436" s="299">
        <v>59.85</v>
      </c>
      <c r="E436" s="215">
        <v>45</v>
      </c>
      <c r="F436" s="248"/>
      <c r="G436" s="247"/>
      <c r="H436" s="248"/>
      <c r="I436" s="247"/>
      <c r="J436" s="248"/>
      <c r="K436" s="275"/>
    </row>
    <row r="437" spans="1:15" ht="19.5" customHeight="1" x14ac:dyDescent="0.25">
      <c r="A437" s="466"/>
      <c r="B437" s="214" t="s">
        <v>233</v>
      </c>
      <c r="C437" s="294"/>
      <c r="D437" s="299">
        <v>15</v>
      </c>
      <c r="E437" s="215">
        <v>12</v>
      </c>
      <c r="F437" s="248"/>
      <c r="G437" s="247"/>
      <c r="H437" s="248"/>
      <c r="I437" s="247"/>
      <c r="J437" s="248"/>
      <c r="K437" s="275"/>
    </row>
    <row r="438" spans="1:15" ht="18.75" customHeight="1" x14ac:dyDescent="0.25">
      <c r="A438" s="466"/>
      <c r="B438" s="214" t="s">
        <v>46</v>
      </c>
      <c r="C438" s="294"/>
      <c r="D438" s="299">
        <v>7.5</v>
      </c>
      <c r="E438" s="215">
        <v>6</v>
      </c>
      <c r="F438" s="248"/>
      <c r="G438" s="247"/>
      <c r="H438" s="248"/>
      <c r="I438" s="247"/>
      <c r="J438" s="248"/>
      <c r="K438" s="275"/>
    </row>
    <row r="439" spans="1:15" ht="16.5" customHeight="1" x14ac:dyDescent="0.25">
      <c r="A439" s="466"/>
      <c r="B439" s="214" t="s">
        <v>41</v>
      </c>
      <c r="C439" s="294"/>
      <c r="D439" s="299">
        <v>7.2</v>
      </c>
      <c r="E439" s="215">
        <v>6</v>
      </c>
      <c r="F439" s="248"/>
      <c r="G439" s="247"/>
      <c r="H439" s="248"/>
      <c r="I439" s="247"/>
      <c r="J439" s="248"/>
      <c r="K439" s="275"/>
    </row>
    <row r="440" spans="1:15" ht="16.5" customHeight="1" x14ac:dyDescent="0.25">
      <c r="A440" s="466"/>
      <c r="B440" s="214" t="s">
        <v>47</v>
      </c>
      <c r="C440" s="294"/>
      <c r="D440" s="299">
        <v>3</v>
      </c>
      <c r="E440" s="215">
        <v>3</v>
      </c>
      <c r="F440" s="248"/>
      <c r="G440" s="247"/>
      <c r="H440" s="248"/>
      <c r="I440" s="247"/>
      <c r="J440" s="248"/>
      <c r="K440" s="275"/>
    </row>
    <row r="441" spans="1:15" ht="19.5" customHeight="1" x14ac:dyDescent="0.25">
      <c r="A441" s="466"/>
      <c r="B441" s="715" t="s">
        <v>114</v>
      </c>
      <c r="C441" s="294"/>
      <c r="D441" s="299">
        <v>16.38</v>
      </c>
      <c r="E441" s="215">
        <v>9</v>
      </c>
      <c r="F441" s="248"/>
      <c r="G441" s="247"/>
      <c r="H441" s="248"/>
      <c r="I441" s="247"/>
      <c r="J441" s="248"/>
      <c r="K441" s="275"/>
    </row>
    <row r="442" spans="1:15" ht="17.25" customHeight="1" x14ac:dyDescent="0.25">
      <c r="A442" s="466"/>
      <c r="B442" s="214" t="s">
        <v>234</v>
      </c>
      <c r="C442" s="294"/>
      <c r="D442" s="293" t="s">
        <v>524</v>
      </c>
      <c r="E442" s="215">
        <v>0.5</v>
      </c>
      <c r="F442" s="248"/>
      <c r="G442" s="247"/>
      <c r="H442" s="248"/>
      <c r="I442" s="247"/>
      <c r="J442" s="248"/>
      <c r="K442" s="275"/>
    </row>
    <row r="443" spans="1:15" ht="17.25" customHeight="1" x14ac:dyDescent="0.25">
      <c r="A443" s="466"/>
      <c r="B443" s="214" t="s">
        <v>87</v>
      </c>
      <c r="C443" s="215"/>
      <c r="D443" s="248">
        <v>105</v>
      </c>
      <c r="E443" s="247">
        <v>105</v>
      </c>
      <c r="F443" s="248"/>
      <c r="G443" s="247"/>
      <c r="H443" s="248"/>
      <c r="I443" s="247"/>
      <c r="J443" s="248"/>
      <c r="K443" s="275"/>
    </row>
    <row r="444" spans="1:15" ht="17.25" customHeight="1" x14ac:dyDescent="0.25">
      <c r="A444" s="466"/>
      <c r="B444" s="214" t="s">
        <v>73</v>
      </c>
      <c r="C444" s="215"/>
      <c r="D444" s="248">
        <v>5</v>
      </c>
      <c r="E444" s="247">
        <v>5</v>
      </c>
      <c r="F444" s="248"/>
      <c r="G444" s="247"/>
      <c r="H444" s="248"/>
      <c r="I444" s="247"/>
      <c r="J444" s="248"/>
      <c r="K444" s="275"/>
    </row>
    <row r="445" spans="1:15" ht="36" customHeight="1" x14ac:dyDescent="0.25">
      <c r="A445" s="466" t="s">
        <v>451</v>
      </c>
      <c r="B445" s="214"/>
      <c r="C445" s="215" t="s">
        <v>271</v>
      </c>
      <c r="D445" s="248"/>
      <c r="E445" s="247"/>
      <c r="F445" s="248">
        <v>9.9337</v>
      </c>
      <c r="G445" s="247">
        <v>8.1383666666666663</v>
      </c>
      <c r="H445" s="248">
        <v>23.305900000000001</v>
      </c>
      <c r="I445" s="247">
        <v>206.57</v>
      </c>
      <c r="J445" s="248">
        <v>19.350000000000001</v>
      </c>
      <c r="K445" s="275" t="s">
        <v>173</v>
      </c>
    </row>
    <row r="446" spans="1:15" ht="17.25" customHeight="1" x14ac:dyDescent="0.25">
      <c r="A446" s="466"/>
      <c r="B446" s="214" t="s">
        <v>449</v>
      </c>
      <c r="C446" s="215"/>
      <c r="D446" s="248">
        <v>52.36</v>
      </c>
      <c r="E446" s="247">
        <v>34</v>
      </c>
      <c r="F446" s="248"/>
      <c r="G446" s="247"/>
      <c r="H446" s="248"/>
      <c r="I446" s="247"/>
      <c r="J446" s="248"/>
      <c r="K446" s="275"/>
    </row>
    <row r="447" spans="1:15" ht="15.75" customHeight="1" x14ac:dyDescent="0.25">
      <c r="A447" s="466"/>
      <c r="B447" s="214" t="s">
        <v>273</v>
      </c>
      <c r="C447" s="215"/>
      <c r="D447" s="248">
        <v>35.700000000000003</v>
      </c>
      <c r="E447" s="247">
        <v>34</v>
      </c>
      <c r="F447" s="248"/>
      <c r="G447" s="247"/>
      <c r="H447" s="248"/>
      <c r="I447" s="247"/>
      <c r="J447" s="248"/>
      <c r="K447" s="275"/>
      <c r="O447" s="214"/>
    </row>
    <row r="448" spans="1:15" ht="22.5" customHeight="1" x14ac:dyDescent="0.25">
      <c r="A448" s="466"/>
      <c r="B448" s="715" t="s">
        <v>57</v>
      </c>
      <c r="C448" s="215"/>
      <c r="D448" s="248">
        <v>2.4</v>
      </c>
      <c r="E448" s="247">
        <v>2.4</v>
      </c>
      <c r="F448" s="248"/>
      <c r="G448" s="247"/>
      <c r="H448" s="248"/>
      <c r="I448" s="247"/>
      <c r="J448" s="248"/>
      <c r="K448" s="275"/>
      <c r="O448" s="214"/>
    </row>
    <row r="449" spans="1:15" ht="22.5" customHeight="1" x14ac:dyDescent="0.25">
      <c r="A449" s="466"/>
      <c r="B449" s="214" t="s">
        <v>452</v>
      </c>
      <c r="C449" s="215"/>
      <c r="D449" s="248"/>
      <c r="E449" s="247">
        <v>26</v>
      </c>
      <c r="F449" s="248"/>
      <c r="G449" s="247"/>
      <c r="H449" s="248"/>
      <c r="I449" s="247"/>
      <c r="J449" s="248"/>
      <c r="K449" s="275"/>
      <c r="O449" s="715"/>
    </row>
    <row r="450" spans="1:15" ht="15" customHeight="1" x14ac:dyDescent="0.25">
      <c r="A450" s="466"/>
      <c r="B450" s="214" t="s">
        <v>45</v>
      </c>
      <c r="C450" s="215"/>
      <c r="D450" s="248">
        <v>165.6</v>
      </c>
      <c r="E450" s="247" t="s">
        <v>327</v>
      </c>
      <c r="F450" s="248"/>
      <c r="G450" s="247"/>
      <c r="H450" s="248"/>
      <c r="I450" s="247"/>
      <c r="J450" s="248"/>
      <c r="K450" s="275"/>
      <c r="O450" s="214"/>
    </row>
    <row r="451" spans="1:15" ht="26.25" customHeight="1" x14ac:dyDescent="0.25">
      <c r="A451" s="466"/>
      <c r="B451" s="214" t="s">
        <v>171</v>
      </c>
      <c r="C451" s="215"/>
      <c r="D451" s="248"/>
      <c r="E451" s="247">
        <v>118</v>
      </c>
      <c r="F451" s="248"/>
      <c r="G451" s="247"/>
      <c r="H451" s="248"/>
      <c r="I451" s="247"/>
      <c r="J451" s="248"/>
      <c r="K451" s="275"/>
      <c r="O451" s="214"/>
    </row>
    <row r="452" spans="1:15" ht="15" customHeight="1" x14ac:dyDescent="0.25">
      <c r="A452" s="466"/>
      <c r="B452" s="214" t="s">
        <v>41</v>
      </c>
      <c r="C452" s="215"/>
      <c r="D452" s="248">
        <v>10.8</v>
      </c>
      <c r="E452" s="247">
        <v>9</v>
      </c>
      <c r="F452" s="248"/>
      <c r="G452" s="247"/>
      <c r="H452" s="248"/>
      <c r="I452" s="247"/>
      <c r="J452" s="248"/>
      <c r="K452" s="275"/>
      <c r="O452" s="214"/>
    </row>
    <row r="453" spans="1:15" ht="15" customHeight="1" x14ac:dyDescent="0.25">
      <c r="A453" s="466"/>
      <c r="B453" s="214" t="s">
        <v>47</v>
      </c>
      <c r="C453" s="215"/>
      <c r="D453" s="248">
        <v>1.6</v>
      </c>
      <c r="E453" s="247">
        <v>1.6</v>
      </c>
      <c r="F453" s="248"/>
      <c r="G453" s="247"/>
      <c r="H453" s="248"/>
      <c r="I453" s="247"/>
      <c r="J453" s="248"/>
      <c r="K453" s="275"/>
      <c r="O453" s="214"/>
    </row>
    <row r="454" spans="1:15" ht="15" customHeight="1" x14ac:dyDescent="0.25">
      <c r="A454" s="466"/>
      <c r="B454" s="214" t="s">
        <v>172</v>
      </c>
      <c r="C454" s="215"/>
      <c r="D454" s="248"/>
      <c r="E454" s="247">
        <v>6.5</v>
      </c>
      <c r="F454" s="248"/>
      <c r="G454" s="247"/>
      <c r="H454" s="248"/>
      <c r="I454" s="247"/>
      <c r="J454" s="248"/>
      <c r="K454" s="275"/>
      <c r="O454" s="214"/>
    </row>
    <row r="455" spans="1:15" ht="15" customHeight="1" x14ac:dyDescent="0.25">
      <c r="A455" s="466"/>
      <c r="B455" s="214" t="s">
        <v>29</v>
      </c>
      <c r="C455" s="215"/>
      <c r="D455" s="248">
        <v>1.6</v>
      </c>
      <c r="E455" s="247">
        <v>1.6</v>
      </c>
      <c r="F455" s="248"/>
      <c r="G455" s="247"/>
      <c r="H455" s="248"/>
      <c r="I455" s="247"/>
      <c r="J455" s="248"/>
      <c r="K455" s="275"/>
      <c r="O455" s="214"/>
    </row>
    <row r="456" spans="1:15" ht="15" customHeight="1" x14ac:dyDescent="0.25">
      <c r="A456" s="466"/>
      <c r="B456" s="214" t="s">
        <v>234</v>
      </c>
      <c r="C456" s="215"/>
      <c r="D456" s="248">
        <v>0.7</v>
      </c>
      <c r="E456" s="247">
        <v>0.7</v>
      </c>
      <c r="F456" s="248"/>
      <c r="G456" s="247"/>
      <c r="H456" s="248"/>
      <c r="I456" s="247"/>
      <c r="J456" s="248"/>
      <c r="K456" s="275"/>
      <c r="O456" s="214"/>
    </row>
    <row r="457" spans="1:15" ht="15" customHeight="1" x14ac:dyDescent="0.25">
      <c r="A457" s="466"/>
      <c r="B457" s="214" t="s">
        <v>93</v>
      </c>
      <c r="C457" s="215"/>
      <c r="D457" s="248">
        <v>2.4</v>
      </c>
      <c r="E457" s="247">
        <v>2.4</v>
      </c>
      <c r="F457" s="248"/>
      <c r="G457" s="247"/>
      <c r="H457" s="248"/>
      <c r="I457" s="247"/>
      <c r="J457" s="248"/>
      <c r="K457" s="275"/>
      <c r="O457" s="214"/>
    </row>
    <row r="458" spans="1:15" ht="15" customHeight="1" x14ac:dyDescent="0.25">
      <c r="A458" s="466"/>
      <c r="B458" s="214" t="s">
        <v>49</v>
      </c>
      <c r="C458" s="215"/>
      <c r="D458" s="248"/>
      <c r="E458" s="247">
        <v>153</v>
      </c>
      <c r="F458" s="248"/>
      <c r="G458" s="247"/>
      <c r="H458" s="248"/>
      <c r="I458" s="247"/>
      <c r="J458" s="248"/>
      <c r="K458" s="275"/>
      <c r="O458" s="214"/>
    </row>
    <row r="459" spans="1:15" ht="15" customHeight="1" x14ac:dyDescent="0.25">
      <c r="A459" s="466"/>
      <c r="B459" s="214" t="s">
        <v>94</v>
      </c>
      <c r="C459" s="215"/>
      <c r="D459" s="248"/>
      <c r="E459" s="247"/>
      <c r="F459" s="248"/>
      <c r="G459" s="247"/>
      <c r="H459" s="248"/>
      <c r="I459" s="247"/>
      <c r="J459" s="248"/>
      <c r="K459" s="275"/>
      <c r="O459" s="214"/>
    </row>
    <row r="460" spans="1:15" ht="15" customHeight="1" x14ac:dyDescent="0.25">
      <c r="A460" s="466"/>
      <c r="B460" s="214" t="s">
        <v>73</v>
      </c>
      <c r="C460" s="215"/>
      <c r="D460" s="248">
        <v>5</v>
      </c>
      <c r="E460" s="247">
        <v>5</v>
      </c>
      <c r="F460" s="248"/>
      <c r="G460" s="247"/>
      <c r="H460" s="248"/>
      <c r="I460" s="247"/>
      <c r="J460" s="248"/>
      <c r="K460" s="275"/>
      <c r="O460" s="214"/>
    </row>
    <row r="461" spans="1:15" ht="15" customHeight="1" x14ac:dyDescent="0.25">
      <c r="A461" s="466"/>
      <c r="B461" s="214" t="s">
        <v>51</v>
      </c>
      <c r="C461" s="215"/>
      <c r="D461" s="248">
        <v>1.3</v>
      </c>
      <c r="E461" s="247">
        <v>1.3</v>
      </c>
      <c r="F461" s="248"/>
      <c r="G461" s="247"/>
      <c r="H461" s="248"/>
      <c r="I461" s="247"/>
      <c r="J461" s="248"/>
      <c r="K461" s="275"/>
      <c r="O461" s="214"/>
    </row>
    <row r="462" spans="1:15" ht="15" customHeight="1" x14ac:dyDescent="0.25">
      <c r="A462" s="466"/>
      <c r="B462" s="214" t="s">
        <v>66</v>
      </c>
      <c r="C462" s="215"/>
      <c r="D462" s="248">
        <v>15</v>
      </c>
      <c r="E462" s="247">
        <v>15</v>
      </c>
      <c r="F462" s="248"/>
      <c r="G462" s="247"/>
      <c r="H462" s="248"/>
      <c r="I462" s="247"/>
      <c r="J462" s="248"/>
      <c r="K462" s="275"/>
      <c r="O462" s="214"/>
    </row>
    <row r="463" spans="1:15" ht="15" customHeight="1" x14ac:dyDescent="0.25">
      <c r="A463" s="466"/>
      <c r="B463" s="214" t="s">
        <v>95</v>
      </c>
      <c r="C463" s="215"/>
      <c r="D463" s="248"/>
      <c r="E463" s="247">
        <v>20</v>
      </c>
      <c r="F463" s="248"/>
      <c r="G463" s="247"/>
      <c r="H463" s="248"/>
      <c r="I463" s="247"/>
      <c r="J463" s="248"/>
      <c r="K463" s="275"/>
      <c r="O463" s="214"/>
    </row>
    <row r="464" spans="1:15" ht="23.25" customHeight="1" x14ac:dyDescent="0.25">
      <c r="A464" s="466" t="s">
        <v>355</v>
      </c>
      <c r="B464" s="214"/>
      <c r="C464" s="215">
        <v>150</v>
      </c>
      <c r="D464" s="765"/>
      <c r="E464" s="753"/>
      <c r="F464" s="248">
        <v>0.45</v>
      </c>
      <c r="G464" s="247">
        <v>7.5000000000000011E-2</v>
      </c>
      <c r="H464" s="248">
        <v>22.65</v>
      </c>
      <c r="I464" s="247">
        <v>92.699999999999989</v>
      </c>
      <c r="J464" s="307">
        <v>0.83</v>
      </c>
      <c r="K464" s="275" t="s">
        <v>356</v>
      </c>
      <c r="O464" s="214"/>
    </row>
    <row r="465" spans="1:11" ht="17.25" customHeight="1" x14ac:dyDescent="0.25">
      <c r="A465" s="466"/>
      <c r="B465" s="214" t="s">
        <v>357</v>
      </c>
      <c r="C465" s="215"/>
      <c r="D465" s="765">
        <v>17.5</v>
      </c>
      <c r="E465" s="753">
        <v>17.5</v>
      </c>
      <c r="F465" s="248"/>
      <c r="G465" s="247"/>
      <c r="H465" s="248"/>
      <c r="I465" s="247"/>
      <c r="J465" s="307"/>
      <c r="K465" s="275"/>
    </row>
    <row r="466" spans="1:11" ht="15.75" customHeight="1" x14ac:dyDescent="0.25">
      <c r="A466" s="466"/>
      <c r="B466" s="214" t="s">
        <v>27</v>
      </c>
      <c r="C466" s="215"/>
      <c r="D466" s="765">
        <v>5</v>
      </c>
      <c r="E466" s="753">
        <v>5</v>
      </c>
      <c r="F466" s="248"/>
      <c r="G466" s="247"/>
      <c r="H466" s="248"/>
      <c r="I466" s="247"/>
      <c r="J466" s="307"/>
      <c r="K466" s="275"/>
    </row>
    <row r="467" spans="1:11" ht="15" customHeight="1" x14ac:dyDescent="0.25">
      <c r="A467" s="466"/>
      <c r="B467" s="214" t="s">
        <v>66</v>
      </c>
      <c r="C467" s="215"/>
      <c r="D467" s="765">
        <v>150</v>
      </c>
      <c r="E467" s="753">
        <v>150</v>
      </c>
      <c r="F467" s="248"/>
      <c r="G467" s="247"/>
      <c r="H467" s="248"/>
      <c r="I467" s="247"/>
      <c r="J467" s="307"/>
      <c r="K467" s="275"/>
    </row>
    <row r="468" spans="1:11" ht="41.25" customHeight="1" thickBot="1" x14ac:dyDescent="0.3">
      <c r="A468" s="466" t="s">
        <v>264</v>
      </c>
      <c r="B468" s="214"/>
      <c r="C468" s="215">
        <v>40</v>
      </c>
      <c r="D468" s="299">
        <v>40</v>
      </c>
      <c r="E468" s="215">
        <v>40</v>
      </c>
      <c r="F468" s="248">
        <v>2.64</v>
      </c>
      <c r="G468" s="731">
        <v>0.48000000000000004</v>
      </c>
      <c r="H468" s="248">
        <v>15.840000000000003</v>
      </c>
      <c r="I468" s="731">
        <v>79.200000000000017</v>
      </c>
      <c r="J468" s="299"/>
      <c r="K468" s="732" t="s">
        <v>215</v>
      </c>
    </row>
    <row r="469" spans="1:11" ht="15.75" customHeight="1" thickBot="1" x14ac:dyDescent="0.3">
      <c r="A469" s="926" t="s">
        <v>37</v>
      </c>
      <c r="B469" s="927"/>
      <c r="C469" s="722">
        <v>536</v>
      </c>
      <c r="D469" s="733"/>
      <c r="E469" s="734"/>
      <c r="F469" s="735">
        <v>15.42</v>
      </c>
      <c r="G469" s="735">
        <f>G424+G428+G445+G464+G468+G468</f>
        <v>15.925622809854744</v>
      </c>
      <c r="H469" s="735">
        <f t="shared" ref="H469:J469" si="20">H424+H428+H445+H464+H468</f>
        <v>73.147093260194936</v>
      </c>
      <c r="I469" s="735">
        <f t="shared" si="20"/>
        <v>504.11972507539667</v>
      </c>
      <c r="J469" s="735">
        <f t="shared" si="20"/>
        <v>34.129999999999995</v>
      </c>
      <c r="K469" s="232"/>
    </row>
    <row r="470" spans="1:11" ht="15" customHeight="1" x14ac:dyDescent="0.25">
      <c r="A470" s="805"/>
      <c r="B470" s="805" t="s">
        <v>428</v>
      </c>
      <c r="C470" s="806"/>
      <c r="D470" s="807"/>
      <c r="E470" s="806"/>
      <c r="F470" s="785"/>
      <c r="G470" s="808"/>
      <c r="H470" s="785"/>
      <c r="I470" s="808"/>
      <c r="J470" s="785"/>
      <c r="K470" s="275"/>
    </row>
    <row r="471" spans="1:11" ht="16.5" customHeight="1" x14ac:dyDescent="0.25">
      <c r="A471" s="466" t="s">
        <v>226</v>
      </c>
      <c r="B471" s="214"/>
      <c r="C471" s="215">
        <v>150</v>
      </c>
      <c r="D471" s="299"/>
      <c r="E471" s="215"/>
      <c r="F471" s="312">
        <v>4.3499999999999996</v>
      </c>
      <c r="G471" s="311">
        <v>3.75</v>
      </c>
      <c r="H471" s="312">
        <v>7.2</v>
      </c>
      <c r="I471" s="311">
        <v>80.25</v>
      </c>
      <c r="J471" s="312">
        <v>1.95</v>
      </c>
      <c r="K471" s="275" t="s">
        <v>229</v>
      </c>
    </row>
    <row r="472" spans="1:11" ht="13.5" customHeight="1" x14ac:dyDescent="0.25">
      <c r="A472" s="214" t="s">
        <v>227</v>
      </c>
      <c r="B472" s="214" t="s">
        <v>182</v>
      </c>
      <c r="C472" s="215"/>
      <c r="D472" s="299">
        <v>158</v>
      </c>
      <c r="E472" s="215">
        <v>150</v>
      </c>
      <c r="F472" s="299"/>
      <c r="G472" s="215"/>
      <c r="H472" s="299"/>
      <c r="I472" s="215"/>
      <c r="J472" s="299"/>
      <c r="K472" s="275"/>
    </row>
    <row r="473" spans="1:11" ht="21" customHeight="1" thickBot="1" x14ac:dyDescent="0.3">
      <c r="A473" s="466" t="s">
        <v>235</v>
      </c>
      <c r="B473" s="214" t="s">
        <v>55</v>
      </c>
      <c r="C473" s="215">
        <v>20</v>
      </c>
      <c r="D473" s="299">
        <v>20</v>
      </c>
      <c r="E473" s="215">
        <v>20</v>
      </c>
      <c r="F473" s="312">
        <v>1.28</v>
      </c>
      <c r="G473" s="311">
        <v>3.36</v>
      </c>
      <c r="H473" s="312">
        <v>13.71</v>
      </c>
      <c r="I473" s="311">
        <v>90.2</v>
      </c>
      <c r="J473" s="312"/>
      <c r="K473" s="275"/>
    </row>
    <row r="474" spans="1:11" ht="14.25" customHeight="1" thickBot="1" x14ac:dyDescent="0.3">
      <c r="A474" s="717" t="s">
        <v>37</v>
      </c>
      <c r="B474" s="718"/>
      <c r="C474" s="737">
        <v>170</v>
      </c>
      <c r="D474" s="789"/>
      <c r="E474" s="737"/>
      <c r="F474" s="738">
        <v>5.99</v>
      </c>
      <c r="G474" s="739">
        <v>6.7</v>
      </c>
      <c r="H474" s="738">
        <v>28.92</v>
      </c>
      <c r="I474" s="739">
        <v>199.6</v>
      </c>
      <c r="J474" s="738">
        <f t="shared" ref="J474" si="21">J471+J473</f>
        <v>1.95</v>
      </c>
      <c r="K474" s="721"/>
    </row>
    <row r="475" spans="1:11" ht="14.25" customHeight="1" x14ac:dyDescent="0.25">
      <c r="A475" s="809"/>
      <c r="B475" s="736" t="s">
        <v>429</v>
      </c>
      <c r="C475" s="784"/>
      <c r="D475" s="810"/>
      <c r="E475" s="784"/>
      <c r="F475" s="785"/>
      <c r="G475" s="808"/>
      <c r="H475" s="785"/>
      <c r="I475" s="808"/>
      <c r="J475" s="785"/>
      <c r="K475" s="275"/>
    </row>
    <row r="476" spans="1:11" ht="27" customHeight="1" x14ac:dyDescent="0.25">
      <c r="A476" s="466" t="s">
        <v>454</v>
      </c>
      <c r="B476" s="214"/>
      <c r="C476" s="215">
        <v>75</v>
      </c>
      <c r="D476" s="248"/>
      <c r="E476" s="247"/>
      <c r="F476" s="248">
        <v>9.9</v>
      </c>
      <c r="G476" s="247">
        <v>11.2</v>
      </c>
      <c r="H476" s="248">
        <v>43</v>
      </c>
      <c r="I476" s="247">
        <v>310.72000000000003</v>
      </c>
      <c r="J476" s="248"/>
      <c r="K476" s="275" t="s">
        <v>514</v>
      </c>
    </row>
    <row r="477" spans="1:11" ht="15" customHeight="1" x14ac:dyDescent="0.25">
      <c r="A477" s="466"/>
      <c r="B477" s="214" t="s">
        <v>456</v>
      </c>
      <c r="C477" s="215"/>
      <c r="D477" s="248">
        <v>23.25</v>
      </c>
      <c r="E477" s="247">
        <v>23.25</v>
      </c>
      <c r="F477" s="248"/>
      <c r="G477" s="247"/>
      <c r="H477" s="248"/>
      <c r="I477" s="247"/>
      <c r="J477" s="248"/>
      <c r="K477" s="275"/>
    </row>
    <row r="478" spans="1:11" ht="15" customHeight="1" x14ac:dyDescent="0.25">
      <c r="A478" s="466"/>
      <c r="B478" s="214" t="s">
        <v>457</v>
      </c>
      <c r="C478" s="215"/>
      <c r="D478" s="248">
        <v>0.75</v>
      </c>
      <c r="E478" s="247">
        <v>0.75</v>
      </c>
      <c r="F478" s="248"/>
      <c r="G478" s="247"/>
      <c r="H478" s="248"/>
      <c r="I478" s="247"/>
      <c r="J478" s="248"/>
      <c r="K478" s="275"/>
    </row>
    <row r="479" spans="1:11" ht="15" customHeight="1" x14ac:dyDescent="0.25">
      <c r="A479" s="466"/>
      <c r="B479" s="214" t="s">
        <v>241</v>
      </c>
      <c r="C479" s="215"/>
      <c r="D479" s="248">
        <v>2.34</v>
      </c>
      <c r="E479" s="247">
        <v>1.95</v>
      </c>
      <c r="F479" s="248"/>
      <c r="G479" s="247"/>
      <c r="H479" s="248"/>
      <c r="I479" s="247"/>
      <c r="J479" s="248"/>
      <c r="K479" s="275"/>
    </row>
    <row r="480" spans="1:11" ht="16.5" customHeight="1" x14ac:dyDescent="0.25">
      <c r="A480" s="466"/>
      <c r="B480" s="214" t="s">
        <v>57</v>
      </c>
      <c r="C480" s="215"/>
      <c r="D480" s="248">
        <v>1.95</v>
      </c>
      <c r="E480" s="247">
        <v>1.95</v>
      </c>
      <c r="F480" s="248"/>
      <c r="G480" s="247"/>
      <c r="H480" s="248"/>
      <c r="I480" s="247"/>
      <c r="J480" s="248"/>
      <c r="K480" s="275"/>
    </row>
    <row r="481" spans="1:11" ht="15" customHeight="1" x14ac:dyDescent="0.25">
      <c r="A481" s="466"/>
      <c r="B481" s="214" t="s">
        <v>232</v>
      </c>
      <c r="C481" s="215"/>
      <c r="D481" s="248">
        <v>0.75</v>
      </c>
      <c r="E481" s="247">
        <v>0.75</v>
      </c>
      <c r="F481" s="248"/>
      <c r="G481" s="247"/>
      <c r="H481" s="248"/>
      <c r="I481" s="247"/>
      <c r="J481" s="248"/>
      <c r="K481" s="275"/>
    </row>
    <row r="482" spans="1:11" ht="14.25" customHeight="1" x14ac:dyDescent="0.25">
      <c r="A482" s="466"/>
      <c r="B482" s="214" t="s">
        <v>182</v>
      </c>
      <c r="C482" s="215"/>
      <c r="D482" s="248">
        <v>9.4</v>
      </c>
      <c r="E482" s="247">
        <v>9.4</v>
      </c>
      <c r="F482" s="248"/>
      <c r="G482" s="247"/>
      <c r="H482" s="248"/>
      <c r="I482" s="247"/>
      <c r="J482" s="248"/>
      <c r="K482" s="275"/>
    </row>
    <row r="483" spans="1:11" ht="15" customHeight="1" x14ac:dyDescent="0.25">
      <c r="A483" s="466"/>
      <c r="B483" s="214" t="s">
        <v>101</v>
      </c>
      <c r="C483" s="215"/>
      <c r="D483" s="248">
        <v>0.23</v>
      </c>
      <c r="E483" s="247">
        <v>0.23</v>
      </c>
      <c r="F483" s="248"/>
      <c r="G483" s="247"/>
      <c r="H483" s="248"/>
      <c r="I483" s="247"/>
      <c r="J483" s="248"/>
      <c r="K483" s="275"/>
    </row>
    <row r="484" spans="1:11" ht="15" customHeight="1" x14ac:dyDescent="0.25">
      <c r="A484" s="466"/>
      <c r="B484" s="715" t="s">
        <v>265</v>
      </c>
      <c r="C484" s="215"/>
      <c r="D484" s="248">
        <v>0.3</v>
      </c>
      <c r="E484" s="247">
        <v>0.3</v>
      </c>
      <c r="F484" s="248"/>
      <c r="G484" s="247"/>
      <c r="H484" s="248"/>
      <c r="I484" s="247"/>
      <c r="J484" s="248"/>
      <c r="K484" s="275"/>
    </row>
    <row r="485" spans="1:11" ht="15" customHeight="1" x14ac:dyDescent="0.25">
      <c r="A485" s="466"/>
      <c r="B485" s="214" t="s">
        <v>168</v>
      </c>
      <c r="C485" s="215"/>
      <c r="D485" s="248"/>
      <c r="E485" s="247">
        <v>37.5</v>
      </c>
      <c r="F485" s="248"/>
      <c r="G485" s="247"/>
      <c r="H485" s="248"/>
      <c r="I485" s="247"/>
      <c r="J485" s="248"/>
      <c r="K485" s="275"/>
    </row>
    <row r="486" spans="1:11" ht="15" customHeight="1" x14ac:dyDescent="0.25">
      <c r="A486" s="466"/>
      <c r="B486" s="214" t="s">
        <v>458</v>
      </c>
      <c r="C486" s="215"/>
      <c r="D486" s="248"/>
      <c r="E486" s="247"/>
      <c r="F486" s="248"/>
      <c r="G486" s="247"/>
      <c r="H486" s="248"/>
      <c r="I486" s="247"/>
      <c r="J486" s="248"/>
      <c r="K486" s="275"/>
    </row>
    <row r="487" spans="1:11" ht="15" customHeight="1" x14ac:dyDescent="0.25">
      <c r="A487" s="466"/>
      <c r="B487" s="214" t="s">
        <v>441</v>
      </c>
      <c r="C487" s="215"/>
      <c r="D487" s="248">
        <v>17</v>
      </c>
      <c r="E487" s="247">
        <v>17</v>
      </c>
      <c r="F487" s="248"/>
      <c r="G487" s="247"/>
      <c r="H487" s="248"/>
      <c r="I487" s="247"/>
      <c r="J487" s="248"/>
      <c r="K487" s="275"/>
    </row>
    <row r="488" spans="1:11" ht="15" customHeight="1" x14ac:dyDescent="0.25">
      <c r="A488" s="466"/>
      <c r="B488" s="214" t="s">
        <v>144</v>
      </c>
      <c r="C488" s="215"/>
      <c r="D488" s="248">
        <v>29.3</v>
      </c>
      <c r="E488" s="247">
        <v>22</v>
      </c>
      <c r="F488" s="248"/>
      <c r="G488" s="247"/>
      <c r="H488" s="248"/>
      <c r="I488" s="247"/>
      <c r="J488" s="248"/>
      <c r="K488" s="275"/>
    </row>
    <row r="489" spans="1:11" ht="23.25" customHeight="1" x14ac:dyDescent="0.25">
      <c r="A489" s="466"/>
      <c r="B489" s="214" t="s">
        <v>41</v>
      </c>
      <c r="C489" s="215"/>
      <c r="D489" s="248">
        <v>7.8</v>
      </c>
      <c r="E489" s="247">
        <v>6.5</v>
      </c>
      <c r="F489" s="248"/>
      <c r="G489" s="247"/>
      <c r="H489" s="248"/>
      <c r="I489" s="247"/>
      <c r="J489" s="248"/>
      <c r="K489" s="275"/>
    </row>
    <row r="490" spans="1:11" ht="15" customHeight="1" x14ac:dyDescent="0.25">
      <c r="A490" s="466"/>
      <c r="B490" s="214" t="s">
        <v>29</v>
      </c>
      <c r="C490" s="215"/>
      <c r="D490" s="248">
        <v>3.4</v>
      </c>
      <c r="E490" s="247">
        <v>3.4</v>
      </c>
      <c r="F490" s="248"/>
      <c r="G490" s="247"/>
      <c r="H490" s="248"/>
      <c r="I490" s="247"/>
      <c r="J490" s="248"/>
      <c r="K490" s="275"/>
    </row>
    <row r="491" spans="1:11" ht="15" customHeight="1" x14ac:dyDescent="0.25">
      <c r="A491" s="466"/>
      <c r="B491" s="715" t="s">
        <v>459</v>
      </c>
      <c r="C491" s="215"/>
      <c r="D491" s="248">
        <v>0.4</v>
      </c>
      <c r="E491" s="247">
        <v>0.4</v>
      </c>
      <c r="F491" s="248"/>
      <c r="G491" s="247"/>
      <c r="H491" s="248"/>
      <c r="I491" s="247"/>
      <c r="J491" s="248"/>
      <c r="K491" s="275"/>
    </row>
    <row r="492" spans="1:11" ht="15" customHeight="1" x14ac:dyDescent="0.25">
      <c r="A492" s="466"/>
      <c r="B492" s="214" t="s">
        <v>460</v>
      </c>
      <c r="C492" s="215"/>
      <c r="D492" s="248"/>
      <c r="E492" s="247">
        <v>49</v>
      </c>
      <c r="F492" s="248"/>
      <c r="G492" s="247"/>
      <c r="H492" s="248"/>
      <c r="I492" s="247"/>
      <c r="J492" s="248"/>
      <c r="K492" s="275"/>
    </row>
    <row r="493" spans="1:11" ht="15" customHeight="1" x14ac:dyDescent="0.25">
      <c r="A493" s="466"/>
      <c r="B493" s="214" t="s">
        <v>248</v>
      </c>
      <c r="C493" s="215"/>
      <c r="D493" s="248">
        <v>1.44</v>
      </c>
      <c r="E493" s="247">
        <v>1.2</v>
      </c>
      <c r="F493" s="248"/>
      <c r="G493" s="247"/>
      <c r="H493" s="248"/>
      <c r="I493" s="247"/>
      <c r="J493" s="248"/>
      <c r="K493" s="275"/>
    </row>
    <row r="494" spans="1:11" ht="24" customHeight="1" x14ac:dyDescent="0.25">
      <c r="A494" s="466"/>
      <c r="B494" s="214" t="s">
        <v>169</v>
      </c>
      <c r="C494" s="215"/>
      <c r="D494" s="248">
        <v>0.23</v>
      </c>
      <c r="E494" s="247">
        <v>0.23</v>
      </c>
      <c r="F494" s="248"/>
      <c r="G494" s="247"/>
      <c r="H494" s="248"/>
      <c r="I494" s="247"/>
      <c r="J494" s="248"/>
      <c r="K494" s="275"/>
    </row>
    <row r="495" spans="1:11" ht="24" customHeight="1" x14ac:dyDescent="0.25">
      <c r="A495" s="466"/>
      <c r="B495" s="214" t="s">
        <v>462</v>
      </c>
      <c r="C495" s="215"/>
      <c r="D495" s="248"/>
      <c r="E495" s="247">
        <v>75</v>
      </c>
      <c r="F495" s="248"/>
      <c r="G495" s="247"/>
      <c r="H495" s="248"/>
      <c r="I495" s="247"/>
      <c r="J495" s="248"/>
      <c r="K495" s="275"/>
    </row>
    <row r="496" spans="1:11" ht="26.25" customHeight="1" x14ac:dyDescent="0.25">
      <c r="A496" s="466"/>
      <c r="B496" s="214" t="s">
        <v>461</v>
      </c>
      <c r="C496" s="215"/>
      <c r="D496" s="248">
        <v>0.75</v>
      </c>
      <c r="E496" s="247">
        <v>0.75</v>
      </c>
      <c r="F496" s="248"/>
      <c r="G496" s="247"/>
      <c r="H496" s="248"/>
      <c r="I496" s="247"/>
      <c r="J496" s="248"/>
      <c r="K496" s="275"/>
    </row>
    <row r="497" spans="1:11" ht="23.25" customHeight="1" x14ac:dyDescent="0.25">
      <c r="A497" s="466" t="s">
        <v>79</v>
      </c>
      <c r="B497" s="214"/>
      <c r="C497" s="294" t="s">
        <v>321</v>
      </c>
      <c r="D497" s="765"/>
      <c r="E497" s="753"/>
      <c r="F497" s="248">
        <v>9.7500000000000003E-2</v>
      </c>
      <c r="G497" s="247">
        <v>2.0000000000000004E-2</v>
      </c>
      <c r="H497" s="248">
        <v>5.1681109445277373</v>
      </c>
      <c r="I497" s="247">
        <v>21.784932533733134</v>
      </c>
      <c r="J497" s="248">
        <v>2.02</v>
      </c>
      <c r="K497" s="275" t="s">
        <v>210</v>
      </c>
    </row>
    <row r="498" spans="1:11" ht="15" customHeight="1" x14ac:dyDescent="0.25">
      <c r="A498" s="466"/>
      <c r="B498" s="214" t="s">
        <v>263</v>
      </c>
      <c r="C498" s="294"/>
      <c r="D498" s="299">
        <v>0.4</v>
      </c>
      <c r="E498" s="215">
        <v>0.4</v>
      </c>
      <c r="F498" s="248"/>
      <c r="G498" s="247"/>
      <c r="H498" s="248"/>
      <c r="I498" s="247"/>
      <c r="J498" s="248"/>
      <c r="K498" s="275"/>
    </row>
    <row r="499" spans="1:11" ht="15" customHeight="1" x14ac:dyDescent="0.25">
      <c r="A499" s="466"/>
      <c r="B499" s="214" t="s">
        <v>27</v>
      </c>
      <c r="C499" s="294"/>
      <c r="D499" s="299">
        <v>5</v>
      </c>
      <c r="E499" s="215">
        <v>5</v>
      </c>
      <c r="F499" s="248"/>
      <c r="G499" s="247"/>
      <c r="H499" s="248"/>
      <c r="I499" s="247"/>
      <c r="J499" s="248"/>
      <c r="K499" s="275"/>
    </row>
    <row r="500" spans="1:11" ht="15" customHeight="1" x14ac:dyDescent="0.25">
      <c r="A500" s="466"/>
      <c r="B500" s="214" t="s">
        <v>81</v>
      </c>
      <c r="C500" s="294"/>
      <c r="D500" s="299">
        <v>5.55</v>
      </c>
      <c r="E500" s="215">
        <v>5</v>
      </c>
      <c r="F500" s="248"/>
      <c r="G500" s="247"/>
      <c r="H500" s="248"/>
      <c r="I500" s="247"/>
      <c r="J500" s="248"/>
      <c r="K500" s="275"/>
    </row>
    <row r="501" spans="1:11" ht="15" customHeight="1" thickBot="1" x14ac:dyDescent="0.3">
      <c r="A501" s="466"/>
      <c r="B501" s="214" t="s">
        <v>26</v>
      </c>
      <c r="C501" s="294"/>
      <c r="D501" s="765">
        <v>150</v>
      </c>
      <c r="E501" s="753">
        <v>150</v>
      </c>
      <c r="F501" s="248"/>
      <c r="G501" s="731"/>
      <c r="H501" s="248"/>
      <c r="I501" s="731"/>
      <c r="J501" s="248"/>
      <c r="K501" s="275"/>
    </row>
    <row r="502" spans="1:11" ht="15.75" customHeight="1" thickBot="1" x14ac:dyDescent="0.3">
      <c r="A502" s="740" t="s">
        <v>37</v>
      </c>
      <c r="B502" s="741"/>
      <c r="C502" s="811">
        <v>235</v>
      </c>
      <c r="D502" s="768"/>
      <c r="E502" s="744"/>
      <c r="F502" s="791">
        <f>SUM(F475:F501)</f>
        <v>9.9975000000000005</v>
      </c>
      <c r="G502" s="742">
        <f t="shared" ref="G502:J502" si="22">SUM(G475:G501)</f>
        <v>11.219999999999999</v>
      </c>
      <c r="H502" s="791">
        <v>48.21</v>
      </c>
      <c r="I502" s="742">
        <f t="shared" si="22"/>
        <v>332.50493253373315</v>
      </c>
      <c r="J502" s="791">
        <f t="shared" si="22"/>
        <v>2.02</v>
      </c>
      <c r="K502" s="721"/>
    </row>
    <row r="503" spans="1:11" ht="15.75" customHeight="1" thickBot="1" x14ac:dyDescent="0.3">
      <c r="A503" s="740" t="s">
        <v>62</v>
      </c>
      <c r="B503" s="812"/>
      <c r="C503" s="767">
        <f>C419+C422+C469+C502+C474</f>
        <v>1411</v>
      </c>
      <c r="D503" s="767"/>
      <c r="E503" s="767"/>
      <c r="F503" s="742">
        <f>F419+F422+F469+F502+F474</f>
        <v>40.567500000000003</v>
      </c>
      <c r="G503" s="742">
        <f>G419+G422+G469+G502+G474</f>
        <v>44.105622809854744</v>
      </c>
      <c r="H503" s="742">
        <f>H419+H422+H469+H502+H474</f>
        <v>199.36409326019492</v>
      </c>
      <c r="I503" s="742">
        <f>I419+I422+I469+I502+I474</f>
        <v>1351.9213242757965</v>
      </c>
      <c r="J503" s="742">
        <f>J419+J422+J469+J502+J474</f>
        <v>49.92</v>
      </c>
      <c r="K503" s="721"/>
    </row>
    <row r="504" spans="1:11" ht="15.75" customHeight="1" x14ac:dyDescent="0.25">
      <c r="A504" s="687"/>
      <c r="B504" s="687"/>
      <c r="C504" s="813"/>
      <c r="D504" s="813"/>
      <c r="E504" s="813"/>
      <c r="F504" s="813"/>
      <c r="G504" s="814"/>
      <c r="H504" s="814"/>
      <c r="I504" s="814"/>
      <c r="J504" s="814"/>
      <c r="K504" s="700"/>
    </row>
    <row r="505" spans="1:11" ht="15.75" customHeight="1" x14ac:dyDescent="0.25">
      <c r="A505" s="687"/>
      <c r="B505" s="687"/>
      <c r="C505" s="814"/>
      <c r="D505" s="814"/>
      <c r="E505" s="814" t="s">
        <v>314</v>
      </c>
      <c r="F505" s="814"/>
      <c r="G505" s="814"/>
      <c r="H505" s="814"/>
      <c r="I505" s="814"/>
      <c r="J505" s="814"/>
      <c r="K505" s="214"/>
    </row>
    <row r="506" spans="1:11" ht="15" customHeight="1" thickBot="1" x14ac:dyDescent="0.3">
      <c r="A506" s="695" t="s">
        <v>300</v>
      </c>
      <c r="B506" s="695"/>
      <c r="C506" s="925"/>
      <c r="D506" s="925"/>
      <c r="E506" s="925"/>
      <c r="F506" s="925"/>
      <c r="G506" s="769"/>
      <c r="H506" s="769"/>
      <c r="I506" s="769"/>
      <c r="J506" s="769"/>
      <c r="K506" s="214"/>
    </row>
    <row r="507" spans="1:11" ht="21.75" customHeight="1" x14ac:dyDescent="0.25">
      <c r="A507" s="699" t="s">
        <v>3</v>
      </c>
      <c r="B507" s="700"/>
      <c r="C507" s="701" t="s">
        <v>4</v>
      </c>
      <c r="D507" s="772" t="s">
        <v>5</v>
      </c>
      <c r="E507" s="725" t="s">
        <v>5</v>
      </c>
      <c r="F507" s="922" t="s">
        <v>6</v>
      </c>
      <c r="G507" s="923"/>
      <c r="H507" s="924"/>
      <c r="I507" s="234" t="s">
        <v>7</v>
      </c>
      <c r="J507" s="866" t="s">
        <v>8</v>
      </c>
      <c r="K507" s="701" t="s">
        <v>64</v>
      </c>
    </row>
    <row r="508" spans="1:11" ht="15" customHeight="1" thickBot="1" x14ac:dyDescent="0.3">
      <c r="A508" s="466" t="s">
        <v>10</v>
      </c>
      <c r="B508" s="214"/>
      <c r="C508" s="305" t="s">
        <v>11</v>
      </c>
      <c r="D508" s="299" t="s">
        <v>12</v>
      </c>
      <c r="E508" s="215" t="s">
        <v>12</v>
      </c>
      <c r="F508" s="705"/>
      <c r="G508" s="706"/>
      <c r="H508" s="706"/>
      <c r="I508" s="247" t="s">
        <v>131</v>
      </c>
      <c r="J508" s="248"/>
      <c r="K508" s="305" t="s">
        <v>65</v>
      </c>
    </row>
    <row r="509" spans="1:11" ht="15" customHeight="1" thickBot="1" x14ac:dyDescent="0.3">
      <c r="A509" s="708"/>
      <c r="B509" s="709"/>
      <c r="C509" s="704"/>
      <c r="D509" s="815" t="s">
        <v>14</v>
      </c>
      <c r="E509" s="734" t="s">
        <v>15</v>
      </c>
      <c r="F509" s="710" t="s">
        <v>16</v>
      </c>
      <c r="G509" s="710" t="s">
        <v>17</v>
      </c>
      <c r="H509" s="711" t="s">
        <v>18</v>
      </c>
      <c r="I509" s="710" t="s">
        <v>19</v>
      </c>
      <c r="J509" s="712" t="s">
        <v>20</v>
      </c>
      <c r="K509" s="704"/>
    </row>
    <row r="510" spans="1:11" ht="15" customHeight="1" x14ac:dyDescent="0.25">
      <c r="A510" s="466"/>
      <c r="B510" s="695" t="s">
        <v>21</v>
      </c>
      <c r="C510" s="305"/>
      <c r="D510" s="299"/>
      <c r="E510" s="725"/>
      <c r="F510" s="248"/>
      <c r="G510" s="234"/>
      <c r="H510" s="248"/>
      <c r="I510" s="234"/>
      <c r="J510" s="866"/>
      <c r="K510" s="275"/>
    </row>
    <row r="511" spans="1:11" ht="28.5" customHeight="1" x14ac:dyDescent="0.25">
      <c r="A511" s="466" t="s">
        <v>322</v>
      </c>
      <c r="B511" s="214"/>
      <c r="C511" s="305" t="s">
        <v>377</v>
      </c>
      <c r="D511" s="306"/>
      <c r="E511" s="305"/>
      <c r="F511" s="248">
        <v>3.9365520958083833</v>
      </c>
      <c r="G511" s="247">
        <v>7.5738586826347305</v>
      </c>
      <c r="H511" s="248">
        <v>22.403722155688627</v>
      </c>
      <c r="I511" s="247">
        <v>173.36047904191619</v>
      </c>
      <c r="J511" s="248">
        <v>0</v>
      </c>
      <c r="K511" s="275" t="s">
        <v>200</v>
      </c>
    </row>
    <row r="512" spans="1:11" ht="15" customHeight="1" x14ac:dyDescent="0.25">
      <c r="A512" s="466"/>
      <c r="B512" s="214" t="s">
        <v>191</v>
      </c>
      <c r="C512" s="305"/>
      <c r="D512" s="306">
        <v>17.7</v>
      </c>
      <c r="E512" s="305">
        <v>17.7</v>
      </c>
      <c r="F512" s="248"/>
      <c r="G512" s="247"/>
      <c r="H512" s="248"/>
      <c r="I512" s="247"/>
      <c r="J512" s="248"/>
      <c r="K512" s="275"/>
    </row>
    <row r="513" spans="1:11" ht="15" customHeight="1" x14ac:dyDescent="0.25">
      <c r="A513" s="466"/>
      <c r="B513" s="214" t="s">
        <v>25</v>
      </c>
      <c r="C513" s="305"/>
      <c r="D513" s="306">
        <v>70</v>
      </c>
      <c r="E513" s="305">
        <v>70</v>
      </c>
      <c r="F513" s="248"/>
      <c r="G513" s="247"/>
      <c r="H513" s="248"/>
      <c r="I513" s="247"/>
      <c r="J513" s="248"/>
      <c r="K513" s="275"/>
    </row>
    <row r="514" spans="1:11" ht="15" customHeight="1" x14ac:dyDescent="0.25">
      <c r="A514" s="466"/>
      <c r="B514" s="214" t="s">
        <v>26</v>
      </c>
      <c r="C514" s="305"/>
      <c r="D514" s="306">
        <v>53</v>
      </c>
      <c r="E514" s="305">
        <v>53</v>
      </c>
      <c r="F514" s="248"/>
      <c r="G514" s="247"/>
      <c r="H514" s="248"/>
      <c r="I514" s="247"/>
      <c r="J514" s="248"/>
      <c r="K514" s="275"/>
    </row>
    <row r="515" spans="1:11" ht="15" customHeight="1" x14ac:dyDescent="0.25">
      <c r="A515" s="466"/>
      <c r="B515" s="214" t="s">
        <v>27</v>
      </c>
      <c r="C515" s="305"/>
      <c r="D515" s="306">
        <v>2</v>
      </c>
      <c r="E515" s="305">
        <v>2</v>
      </c>
      <c r="F515" s="248"/>
      <c r="G515" s="247"/>
      <c r="H515" s="248"/>
      <c r="I515" s="247"/>
      <c r="J515" s="248"/>
      <c r="K515" s="275"/>
    </row>
    <row r="516" spans="1:11" ht="15" customHeight="1" x14ac:dyDescent="0.25">
      <c r="A516" s="466"/>
      <c r="B516" s="214" t="s">
        <v>234</v>
      </c>
      <c r="C516" s="305"/>
      <c r="D516" s="306">
        <v>0.4</v>
      </c>
      <c r="E516" s="305">
        <v>0.4</v>
      </c>
      <c r="F516" s="248"/>
      <c r="G516" s="247"/>
      <c r="H516" s="248"/>
      <c r="I516" s="247"/>
      <c r="J516" s="248"/>
      <c r="K516" s="275"/>
    </row>
    <row r="517" spans="1:11" ht="15" customHeight="1" x14ac:dyDescent="0.25">
      <c r="A517" s="466"/>
      <c r="B517" s="214" t="s">
        <v>29</v>
      </c>
      <c r="C517" s="305"/>
      <c r="D517" s="306">
        <v>4</v>
      </c>
      <c r="E517" s="305">
        <v>4</v>
      </c>
      <c r="F517" s="248"/>
      <c r="G517" s="247"/>
      <c r="H517" s="248"/>
      <c r="I517" s="247"/>
      <c r="J517" s="248"/>
      <c r="K517" s="275"/>
    </row>
    <row r="518" spans="1:11" ht="15" customHeight="1" x14ac:dyDescent="0.25">
      <c r="A518" s="773" t="s">
        <v>85</v>
      </c>
      <c r="B518" s="692"/>
      <c r="C518" s="761" t="s">
        <v>378</v>
      </c>
      <c r="D518" s="774"/>
      <c r="E518" s="775"/>
      <c r="F518" s="312">
        <v>2.5245000000000002</v>
      </c>
      <c r="G518" s="311">
        <v>2.1419999999999999</v>
      </c>
      <c r="H518" s="312">
        <v>9.7671924037981022</v>
      </c>
      <c r="I518" s="311">
        <v>68.662923538230885</v>
      </c>
      <c r="J518" s="312">
        <v>1.1299999999999999</v>
      </c>
      <c r="K518" s="275" t="s">
        <v>211</v>
      </c>
    </row>
    <row r="519" spans="1:11" ht="15" customHeight="1" x14ac:dyDescent="0.25">
      <c r="A519" s="773"/>
      <c r="B519" s="214" t="s">
        <v>263</v>
      </c>
      <c r="C519" s="448"/>
      <c r="D519" s="461">
        <v>0.45</v>
      </c>
      <c r="E519" s="761">
        <v>0.45</v>
      </c>
      <c r="F519" s="312"/>
      <c r="G519" s="311"/>
      <c r="H519" s="312"/>
      <c r="I519" s="311"/>
      <c r="J519" s="312"/>
      <c r="K519" s="275"/>
    </row>
    <row r="520" spans="1:11" ht="15" customHeight="1" x14ac:dyDescent="0.25">
      <c r="A520" s="773"/>
      <c r="B520" s="692" t="s">
        <v>27</v>
      </c>
      <c r="C520" s="448"/>
      <c r="D520" s="461">
        <v>6</v>
      </c>
      <c r="E520" s="761">
        <v>6</v>
      </c>
      <c r="F520" s="312"/>
      <c r="G520" s="311"/>
      <c r="H520" s="312"/>
      <c r="I520" s="311"/>
      <c r="J520" s="312"/>
      <c r="K520" s="275"/>
    </row>
    <row r="521" spans="1:11" ht="15" customHeight="1" x14ac:dyDescent="0.25">
      <c r="A521" s="773"/>
      <c r="B521" s="692" t="s">
        <v>25</v>
      </c>
      <c r="C521" s="448"/>
      <c r="D521" s="461">
        <v>82</v>
      </c>
      <c r="E521" s="761">
        <v>80</v>
      </c>
      <c r="F521" s="312"/>
      <c r="G521" s="311"/>
      <c r="H521" s="312"/>
      <c r="I521" s="311"/>
      <c r="J521" s="312"/>
      <c r="K521" s="275"/>
    </row>
    <row r="522" spans="1:11" ht="15" customHeight="1" x14ac:dyDescent="0.25">
      <c r="A522" s="773"/>
      <c r="B522" s="692" t="s">
        <v>26</v>
      </c>
      <c r="C522" s="448"/>
      <c r="D522" s="461">
        <v>90</v>
      </c>
      <c r="E522" s="761">
        <v>90</v>
      </c>
      <c r="F522" s="312"/>
      <c r="G522" s="311"/>
      <c r="H522" s="312"/>
      <c r="I522" s="311"/>
      <c r="J522" s="312"/>
      <c r="K522" s="275"/>
    </row>
    <row r="523" spans="1:11" ht="25.5" customHeight="1" x14ac:dyDescent="0.25">
      <c r="A523" s="466" t="s">
        <v>33</v>
      </c>
      <c r="B523" s="214"/>
      <c r="C523" s="294" t="s">
        <v>133</v>
      </c>
      <c r="D523" s="216"/>
      <c r="E523" s="215"/>
      <c r="F523" s="246">
        <v>1.915</v>
      </c>
      <c r="G523" s="247">
        <v>4.3549999999999995</v>
      </c>
      <c r="H523" s="248">
        <v>12.920000000000002</v>
      </c>
      <c r="I523" s="247">
        <v>98.500000000000014</v>
      </c>
      <c r="J523" s="299"/>
      <c r="K523" s="275" t="s">
        <v>35</v>
      </c>
    </row>
    <row r="524" spans="1:11" ht="15" customHeight="1" x14ac:dyDescent="0.25">
      <c r="A524" s="466"/>
      <c r="B524" s="214" t="s">
        <v>36</v>
      </c>
      <c r="C524" s="305"/>
      <c r="D524" s="216">
        <v>25</v>
      </c>
      <c r="E524" s="215">
        <v>25</v>
      </c>
      <c r="F524" s="216"/>
      <c r="G524" s="215"/>
      <c r="H524" s="299"/>
      <c r="I524" s="215"/>
      <c r="J524" s="299"/>
      <c r="K524" s="275"/>
    </row>
    <row r="525" spans="1:11" ht="15" customHeight="1" thickBot="1" x14ac:dyDescent="0.3">
      <c r="A525" s="466"/>
      <c r="B525" s="214" t="s">
        <v>29</v>
      </c>
      <c r="C525" s="305"/>
      <c r="D525" s="216">
        <v>5</v>
      </c>
      <c r="E525" s="215">
        <v>5</v>
      </c>
      <c r="F525" s="216" t="s">
        <v>1</v>
      </c>
      <c r="G525" s="716"/>
      <c r="H525" s="299"/>
      <c r="I525" s="716"/>
      <c r="J525" s="299"/>
      <c r="K525" s="275"/>
    </row>
    <row r="526" spans="1:11" ht="15" customHeight="1" thickBot="1" x14ac:dyDescent="0.3">
      <c r="A526" s="717" t="s">
        <v>37</v>
      </c>
      <c r="B526" s="718"/>
      <c r="C526" s="719">
        <v>350</v>
      </c>
      <c r="D526" s="733"/>
      <c r="E526" s="734"/>
      <c r="F526" s="735">
        <f>F511+F518+F523</f>
        <v>8.3760520958083831</v>
      </c>
      <c r="G526" s="735">
        <v>9.85</v>
      </c>
      <c r="H526" s="735">
        <v>42.09</v>
      </c>
      <c r="I526" s="735">
        <f>I511+I523</f>
        <v>271.86047904191622</v>
      </c>
      <c r="J526" s="735">
        <f t="shared" ref="J526" si="23">J511+J518+J523</f>
        <v>1.1299999999999999</v>
      </c>
      <c r="K526" s="721"/>
    </row>
    <row r="527" spans="1:11" ht="15" customHeight="1" x14ac:dyDescent="0.25">
      <c r="A527" s="699"/>
      <c r="B527" s="713" t="s">
        <v>38</v>
      </c>
      <c r="C527" s="752"/>
      <c r="D527" s="772"/>
      <c r="E527" s="725"/>
      <c r="F527" s="866"/>
      <c r="G527" s="234"/>
      <c r="H527" s="866"/>
      <c r="I527" s="234"/>
      <c r="J527" s="866"/>
      <c r="K527" s="714"/>
    </row>
    <row r="528" spans="1:11" ht="15" customHeight="1" thickBot="1" x14ac:dyDescent="0.3">
      <c r="A528" s="773" t="s">
        <v>39</v>
      </c>
      <c r="B528" s="692"/>
      <c r="C528" s="761">
        <v>125</v>
      </c>
      <c r="D528" s="461">
        <v>125</v>
      </c>
      <c r="E528" s="761">
        <v>125</v>
      </c>
      <c r="F528" s="763">
        <v>1.99</v>
      </c>
      <c r="G528" s="311">
        <v>2.4</v>
      </c>
      <c r="H528" s="312">
        <v>10.63</v>
      </c>
      <c r="I528" s="311">
        <v>68</v>
      </c>
      <c r="J528" s="312">
        <v>2.5</v>
      </c>
      <c r="K528" s="275" t="s">
        <v>515</v>
      </c>
    </row>
    <row r="529" spans="1:11" ht="15" customHeight="1" thickBot="1" x14ac:dyDescent="0.3">
      <c r="A529" s="717" t="s">
        <v>37</v>
      </c>
      <c r="B529" s="718"/>
      <c r="C529" s="722">
        <v>125</v>
      </c>
      <c r="D529" s="733"/>
      <c r="E529" s="734"/>
      <c r="F529" s="735">
        <f>F528</f>
        <v>1.99</v>
      </c>
      <c r="G529" s="232">
        <f>G528</f>
        <v>2.4</v>
      </c>
      <c r="H529" s="735">
        <f>H528</f>
        <v>10.63</v>
      </c>
      <c r="I529" s="232">
        <f>I528</f>
        <v>68</v>
      </c>
      <c r="J529" s="735">
        <f>J528</f>
        <v>2.5</v>
      </c>
      <c r="K529" s="721"/>
    </row>
    <row r="530" spans="1:11" ht="15" customHeight="1" x14ac:dyDescent="0.25">
      <c r="A530" s="699"/>
      <c r="B530" s="713" t="s">
        <v>40</v>
      </c>
      <c r="C530" s="752"/>
      <c r="D530" s="772"/>
      <c r="E530" s="725"/>
      <c r="F530" s="866"/>
      <c r="G530" s="234"/>
      <c r="H530" s="866"/>
      <c r="I530" s="234"/>
      <c r="J530" s="866"/>
      <c r="K530" s="816"/>
    </row>
    <row r="531" spans="1:11" ht="23.25" customHeight="1" x14ac:dyDescent="0.25">
      <c r="A531" s="466" t="s">
        <v>372</v>
      </c>
      <c r="B531" s="715"/>
      <c r="C531" s="294">
        <v>30</v>
      </c>
      <c r="D531" s="299"/>
      <c r="E531" s="215"/>
      <c r="F531" s="248">
        <v>0.89460000000000006</v>
      </c>
      <c r="G531" s="247">
        <v>1.5567</v>
      </c>
      <c r="H531" s="248">
        <v>1.8752999999999997</v>
      </c>
      <c r="I531" s="247">
        <v>25.08</v>
      </c>
      <c r="J531" s="248">
        <v>3.3</v>
      </c>
      <c r="K531" s="292" t="s">
        <v>374</v>
      </c>
    </row>
    <row r="532" spans="1:11" ht="15" customHeight="1" x14ac:dyDescent="0.25">
      <c r="A532" s="466"/>
      <c r="B532" s="715" t="s">
        <v>373</v>
      </c>
      <c r="C532" s="294"/>
      <c r="D532" s="299">
        <v>48.1</v>
      </c>
      <c r="E532" s="215">
        <v>28.8</v>
      </c>
      <c r="F532" s="248"/>
      <c r="G532" s="247"/>
      <c r="H532" s="248"/>
      <c r="I532" s="247"/>
      <c r="J532" s="248"/>
      <c r="K532" s="292"/>
    </row>
    <row r="533" spans="1:11" ht="15" customHeight="1" x14ac:dyDescent="0.25">
      <c r="A533" s="466"/>
      <c r="B533" s="715" t="s">
        <v>140</v>
      </c>
      <c r="C533" s="294"/>
      <c r="D533" s="299">
        <v>1.5</v>
      </c>
      <c r="E533" s="215">
        <v>1.5</v>
      </c>
      <c r="F533" s="248"/>
      <c r="G533" s="247"/>
      <c r="H533" s="248"/>
      <c r="I533" s="247"/>
      <c r="J533" s="248"/>
      <c r="K533" s="292"/>
    </row>
    <row r="534" spans="1:11" ht="43.5" customHeight="1" x14ac:dyDescent="0.25">
      <c r="A534" s="466" t="s">
        <v>463</v>
      </c>
      <c r="B534" s="214"/>
      <c r="C534" s="294" t="s">
        <v>455</v>
      </c>
      <c r="D534" s="299"/>
      <c r="E534" s="215"/>
      <c r="F534" s="248">
        <v>2.5729497574194671</v>
      </c>
      <c r="G534" s="247">
        <v>5.1870561431880775</v>
      </c>
      <c r="H534" s="248">
        <v>6.5382932601949397</v>
      </c>
      <c r="I534" s="247">
        <v>87.759725075396659</v>
      </c>
      <c r="J534" s="299">
        <v>6.36</v>
      </c>
      <c r="K534" s="275" t="s">
        <v>240</v>
      </c>
    </row>
    <row r="535" spans="1:11" ht="19.5" customHeight="1" x14ac:dyDescent="0.25">
      <c r="A535" s="466"/>
      <c r="B535" s="214" t="s">
        <v>270</v>
      </c>
      <c r="C535" s="294"/>
      <c r="D535" s="299">
        <v>19.25</v>
      </c>
      <c r="E535" s="215">
        <v>12.54</v>
      </c>
      <c r="F535" s="248"/>
      <c r="G535" s="247"/>
      <c r="H535" s="248"/>
      <c r="I535" s="247"/>
      <c r="J535" s="299"/>
      <c r="K535" s="275"/>
    </row>
    <row r="536" spans="1:11" ht="18" customHeight="1" x14ac:dyDescent="0.25">
      <c r="A536" s="466"/>
      <c r="B536" s="214" t="s">
        <v>273</v>
      </c>
      <c r="C536" s="294"/>
      <c r="D536" s="299">
        <v>12.54</v>
      </c>
      <c r="E536" s="215">
        <v>12.54</v>
      </c>
      <c r="F536" s="248"/>
      <c r="G536" s="247"/>
      <c r="H536" s="248"/>
      <c r="I536" s="247"/>
      <c r="J536" s="299"/>
      <c r="K536" s="275"/>
    </row>
    <row r="537" spans="1:11" ht="15.75" customHeight="1" x14ac:dyDescent="0.25">
      <c r="A537" s="466"/>
      <c r="B537" s="214" t="s">
        <v>41</v>
      </c>
      <c r="C537" s="294"/>
      <c r="D537" s="299">
        <v>1.32</v>
      </c>
      <c r="E537" s="215">
        <v>1.1000000000000001</v>
      </c>
      <c r="F537" s="248"/>
      <c r="G537" s="247"/>
      <c r="H537" s="248"/>
      <c r="I537" s="247"/>
      <c r="J537" s="299"/>
      <c r="K537" s="275"/>
    </row>
    <row r="538" spans="1:11" ht="15" customHeight="1" x14ac:dyDescent="0.25">
      <c r="A538" s="466"/>
      <c r="B538" s="214" t="s">
        <v>42</v>
      </c>
      <c r="C538" s="294"/>
      <c r="D538" s="299">
        <v>1.06</v>
      </c>
      <c r="E538" s="215">
        <v>0.88</v>
      </c>
      <c r="F538" s="248"/>
      <c r="G538" s="247"/>
      <c r="H538" s="248"/>
      <c r="I538" s="247"/>
      <c r="J538" s="299"/>
      <c r="K538" s="275"/>
    </row>
    <row r="539" spans="1:11" ht="14.25" customHeight="1" x14ac:dyDescent="0.25">
      <c r="A539" s="466"/>
      <c r="B539" s="214" t="s">
        <v>43</v>
      </c>
      <c r="C539" s="294"/>
      <c r="D539" s="299">
        <v>1.1000000000000001</v>
      </c>
      <c r="E539" s="215">
        <v>1.1000000000000001</v>
      </c>
      <c r="F539" s="248"/>
      <c r="G539" s="247"/>
      <c r="H539" s="248"/>
      <c r="I539" s="247"/>
      <c r="J539" s="299"/>
      <c r="K539" s="275"/>
    </row>
    <row r="540" spans="1:11" ht="17.25" customHeight="1" x14ac:dyDescent="0.25">
      <c r="A540" s="466"/>
      <c r="B540" s="214" t="s">
        <v>234</v>
      </c>
      <c r="C540" s="294"/>
      <c r="D540" s="299">
        <v>0.11</v>
      </c>
      <c r="E540" s="215">
        <v>0.11</v>
      </c>
      <c r="F540" s="248"/>
      <c r="G540" s="247"/>
      <c r="H540" s="248"/>
      <c r="I540" s="247"/>
      <c r="J540" s="299"/>
      <c r="K540" s="275"/>
    </row>
    <row r="541" spans="1:11" ht="17.25" customHeight="1" x14ac:dyDescent="0.25">
      <c r="A541" s="466"/>
      <c r="B541" s="214" t="s">
        <v>189</v>
      </c>
      <c r="C541" s="294"/>
      <c r="D541" s="299"/>
      <c r="E541" s="215">
        <v>11</v>
      </c>
      <c r="F541" s="248"/>
      <c r="G541" s="247"/>
      <c r="H541" s="248"/>
      <c r="I541" s="247"/>
      <c r="J541" s="299"/>
      <c r="K541" s="275"/>
    </row>
    <row r="542" spans="1:11" ht="18.75" customHeight="1" x14ac:dyDescent="0.25">
      <c r="A542" s="466"/>
      <c r="B542" s="214" t="s">
        <v>144</v>
      </c>
      <c r="C542" s="294"/>
      <c r="D542" s="299">
        <v>57.19</v>
      </c>
      <c r="E542" s="215">
        <v>43</v>
      </c>
      <c r="F542" s="248"/>
      <c r="G542" s="247"/>
      <c r="H542" s="248"/>
      <c r="I542" s="247"/>
      <c r="J542" s="299"/>
      <c r="K542" s="275"/>
    </row>
    <row r="543" spans="1:11" ht="18" customHeight="1" x14ac:dyDescent="0.25">
      <c r="A543" s="466"/>
      <c r="B543" s="214" t="s">
        <v>233</v>
      </c>
      <c r="C543" s="294"/>
      <c r="D543" s="299">
        <v>23.75</v>
      </c>
      <c r="E543" s="215">
        <v>19</v>
      </c>
      <c r="F543" s="299"/>
      <c r="G543" s="215"/>
      <c r="H543" s="299"/>
      <c r="I543" s="215"/>
      <c r="J543" s="299"/>
      <c r="K543" s="275"/>
    </row>
    <row r="544" spans="1:11" ht="15" customHeight="1" x14ac:dyDescent="0.25">
      <c r="A544" s="466"/>
      <c r="B544" s="214" t="s">
        <v>86</v>
      </c>
      <c r="C544" s="294"/>
      <c r="D544" s="299">
        <v>9.4</v>
      </c>
      <c r="E544" s="215">
        <v>7.5</v>
      </c>
      <c r="F544" s="248"/>
      <c r="G544" s="247"/>
      <c r="H544" s="248"/>
      <c r="I544" s="247"/>
      <c r="J544" s="248"/>
      <c r="K544" s="275"/>
    </row>
    <row r="545" spans="1:11" ht="15" customHeight="1" x14ac:dyDescent="0.25">
      <c r="A545" s="466"/>
      <c r="B545" s="214" t="s">
        <v>41</v>
      </c>
      <c r="C545" s="294"/>
      <c r="D545" s="299">
        <v>9.6</v>
      </c>
      <c r="E545" s="215">
        <v>8</v>
      </c>
      <c r="F545" s="248"/>
      <c r="G545" s="247"/>
      <c r="H545" s="248"/>
      <c r="I545" s="247"/>
      <c r="J545" s="248"/>
      <c r="K545" s="275"/>
    </row>
    <row r="546" spans="1:11" ht="15" customHeight="1" x14ac:dyDescent="0.25">
      <c r="A546" s="466"/>
      <c r="B546" s="214" t="s">
        <v>47</v>
      </c>
      <c r="C546" s="294"/>
      <c r="D546" s="299">
        <v>3</v>
      </c>
      <c r="E546" s="215">
        <v>3</v>
      </c>
      <c r="F546" s="248"/>
      <c r="G546" s="247"/>
      <c r="H546" s="248"/>
      <c r="I546" s="247"/>
      <c r="J546" s="248"/>
      <c r="K546" s="275"/>
    </row>
    <row r="547" spans="1:11" ht="15" customHeight="1" x14ac:dyDescent="0.25">
      <c r="A547" s="466"/>
      <c r="B547" s="214" t="s">
        <v>234</v>
      </c>
      <c r="C547" s="294"/>
      <c r="D547" s="299">
        <v>0.6</v>
      </c>
      <c r="E547" s="215">
        <v>0.6</v>
      </c>
      <c r="F547" s="248"/>
      <c r="G547" s="247"/>
      <c r="H547" s="248"/>
      <c r="I547" s="247"/>
      <c r="J547" s="248"/>
      <c r="K547" s="275"/>
    </row>
    <row r="548" spans="1:11" ht="15" customHeight="1" x14ac:dyDescent="0.25">
      <c r="A548" s="466"/>
      <c r="B548" s="715" t="s">
        <v>26</v>
      </c>
      <c r="C548" s="294"/>
      <c r="D548" s="299">
        <v>112.5</v>
      </c>
      <c r="E548" s="215">
        <v>112.5</v>
      </c>
      <c r="F548" s="248"/>
      <c r="G548" s="247"/>
      <c r="H548" s="248"/>
      <c r="I548" s="247"/>
      <c r="J548" s="248"/>
      <c r="K548" s="275"/>
    </row>
    <row r="549" spans="1:11" ht="15" customHeight="1" x14ac:dyDescent="0.25">
      <c r="A549" s="466"/>
      <c r="B549" s="214" t="s">
        <v>73</v>
      </c>
      <c r="C549" s="294"/>
      <c r="D549" s="293">
        <v>5</v>
      </c>
      <c r="E549" s="215">
        <v>5</v>
      </c>
      <c r="F549" s="248"/>
      <c r="G549" s="247"/>
      <c r="H549" s="248"/>
      <c r="I549" s="247"/>
      <c r="J549" s="248"/>
      <c r="K549" s="275"/>
    </row>
    <row r="550" spans="1:11" ht="30.75" customHeight="1" x14ac:dyDescent="0.25">
      <c r="A550" s="466" t="s">
        <v>272</v>
      </c>
      <c r="B550" s="214"/>
      <c r="C550" s="294" t="s">
        <v>341</v>
      </c>
      <c r="D550" s="293"/>
      <c r="E550" s="215"/>
      <c r="F550" s="248">
        <v>5.8084000000000007</v>
      </c>
      <c r="G550" s="247">
        <v>6.2872000000000003</v>
      </c>
      <c r="H550" s="248">
        <v>4.5888</v>
      </c>
      <c r="I550" s="247">
        <v>98.42</v>
      </c>
      <c r="J550" s="248">
        <v>0.68</v>
      </c>
      <c r="K550" s="275" t="s">
        <v>278</v>
      </c>
    </row>
    <row r="551" spans="1:11" ht="15" customHeight="1" x14ac:dyDescent="0.25">
      <c r="A551" s="466"/>
      <c r="B551" s="214" t="s">
        <v>270</v>
      </c>
      <c r="C551" s="294"/>
      <c r="D551" s="293">
        <v>39.1</v>
      </c>
      <c r="E551" s="215">
        <v>25.4</v>
      </c>
      <c r="F551" s="248"/>
      <c r="G551" s="247"/>
      <c r="H551" s="248"/>
      <c r="I551" s="247"/>
      <c r="J551" s="248"/>
      <c r="K551" s="275"/>
    </row>
    <row r="552" spans="1:11" ht="15" customHeight="1" x14ac:dyDescent="0.25">
      <c r="A552" s="466"/>
      <c r="B552" s="214" t="s">
        <v>273</v>
      </c>
      <c r="C552" s="294"/>
      <c r="D552" s="293" t="s">
        <v>525</v>
      </c>
      <c r="E552" s="215">
        <v>25.4</v>
      </c>
      <c r="F552" s="248"/>
      <c r="G552" s="247"/>
      <c r="H552" s="248"/>
      <c r="I552" s="247"/>
      <c r="J552" s="248"/>
      <c r="K552" s="275"/>
    </row>
    <row r="553" spans="1:11" ht="15" customHeight="1" x14ac:dyDescent="0.25">
      <c r="A553" s="466"/>
      <c r="B553" s="214" t="s">
        <v>66</v>
      </c>
      <c r="C553" s="294"/>
      <c r="D553" s="293">
        <v>4</v>
      </c>
      <c r="E553" s="215">
        <v>4</v>
      </c>
      <c r="F553" s="248"/>
      <c r="G553" s="247"/>
      <c r="H553" s="248"/>
      <c r="I553" s="247"/>
      <c r="J553" s="248"/>
      <c r="K553" s="275"/>
    </row>
    <row r="554" spans="1:11" ht="15" customHeight="1" x14ac:dyDescent="0.25">
      <c r="A554" s="466"/>
      <c r="B554" s="214" t="s">
        <v>274</v>
      </c>
      <c r="C554" s="294"/>
      <c r="D554" s="293">
        <v>3.4</v>
      </c>
      <c r="E554" s="215">
        <v>3.4</v>
      </c>
      <c r="F554" s="248"/>
      <c r="G554" s="247"/>
      <c r="H554" s="248"/>
      <c r="I554" s="247"/>
      <c r="J554" s="248"/>
      <c r="K554" s="275"/>
    </row>
    <row r="555" spans="1:11" ht="27" customHeight="1" x14ac:dyDescent="0.25">
      <c r="A555" s="466"/>
      <c r="B555" s="214" t="s">
        <v>275</v>
      </c>
      <c r="C555" s="294"/>
      <c r="D555" s="293"/>
      <c r="E555" s="215">
        <v>10</v>
      </c>
      <c r="F555" s="248"/>
      <c r="G555" s="247"/>
      <c r="H555" s="248"/>
      <c r="I555" s="247"/>
      <c r="J555" s="248"/>
      <c r="K555" s="275"/>
    </row>
    <row r="556" spans="1:11" ht="15" customHeight="1" x14ac:dyDescent="0.25">
      <c r="A556" s="466"/>
      <c r="B556" s="214" t="s">
        <v>41</v>
      </c>
      <c r="C556" s="294"/>
      <c r="D556" s="293">
        <v>8.64</v>
      </c>
      <c r="E556" s="215">
        <v>7.2</v>
      </c>
      <c r="F556" s="248"/>
      <c r="G556" s="247"/>
      <c r="H556" s="248"/>
      <c r="I556" s="247"/>
      <c r="J556" s="248"/>
      <c r="K556" s="275"/>
    </row>
    <row r="557" spans="1:11" ht="15" customHeight="1" x14ac:dyDescent="0.25">
      <c r="A557" s="466"/>
      <c r="B557" s="214" t="s">
        <v>47</v>
      </c>
      <c r="C557" s="294"/>
      <c r="D557" s="293">
        <v>1.2</v>
      </c>
      <c r="E557" s="215">
        <v>1.2</v>
      </c>
      <c r="F557" s="248"/>
      <c r="G557" s="247"/>
      <c r="H557" s="248"/>
      <c r="I557" s="247"/>
      <c r="J557" s="248"/>
      <c r="K557" s="275"/>
    </row>
    <row r="558" spans="1:11" ht="15" customHeight="1" x14ac:dyDescent="0.25">
      <c r="A558" s="466"/>
      <c r="B558" s="214" t="s">
        <v>276</v>
      </c>
      <c r="C558" s="294"/>
      <c r="D558" s="293"/>
      <c r="E558" s="215">
        <v>6</v>
      </c>
      <c r="F558" s="248"/>
      <c r="G558" s="247"/>
      <c r="H558" s="248"/>
      <c r="I558" s="247"/>
      <c r="J558" s="248"/>
      <c r="K558" s="275"/>
    </row>
    <row r="559" spans="1:11" ht="15" customHeight="1" x14ac:dyDescent="0.25">
      <c r="A559" s="466"/>
      <c r="B559" s="214" t="s">
        <v>234</v>
      </c>
      <c r="C559" s="294"/>
      <c r="D559" s="293">
        <v>0.2</v>
      </c>
      <c r="E559" s="215">
        <v>0.2</v>
      </c>
      <c r="F559" s="248"/>
      <c r="G559" s="247"/>
      <c r="H559" s="248"/>
      <c r="I559" s="247"/>
      <c r="J559" s="248"/>
      <c r="K559" s="275"/>
    </row>
    <row r="560" spans="1:11" ht="15" customHeight="1" x14ac:dyDescent="0.25">
      <c r="A560" s="466"/>
      <c r="B560" s="214" t="s">
        <v>100</v>
      </c>
      <c r="C560" s="294"/>
      <c r="D560" s="293">
        <v>2.8</v>
      </c>
      <c r="E560" s="215">
        <v>2.8</v>
      </c>
      <c r="F560" s="248"/>
      <c r="G560" s="247"/>
      <c r="H560" s="248"/>
      <c r="I560" s="247"/>
      <c r="J560" s="248"/>
      <c r="K560" s="275"/>
    </row>
    <row r="561" spans="1:11" ht="15" customHeight="1" x14ac:dyDescent="0.25">
      <c r="A561" s="466"/>
      <c r="B561" s="214" t="s">
        <v>49</v>
      </c>
      <c r="C561" s="294"/>
      <c r="D561" s="293"/>
      <c r="E561" s="215">
        <v>48</v>
      </c>
      <c r="F561" s="248"/>
      <c r="G561" s="247"/>
      <c r="H561" s="248"/>
      <c r="I561" s="247"/>
      <c r="J561" s="248"/>
      <c r="K561" s="275"/>
    </row>
    <row r="562" spans="1:11" ht="15" customHeight="1" x14ac:dyDescent="0.25">
      <c r="A562" s="466"/>
      <c r="B562" s="214" t="s">
        <v>277</v>
      </c>
      <c r="C562" s="294"/>
      <c r="D562" s="293"/>
      <c r="E562" s="215">
        <v>20</v>
      </c>
      <c r="F562" s="248"/>
      <c r="G562" s="247"/>
      <c r="H562" s="248"/>
      <c r="I562" s="247"/>
      <c r="J562" s="248"/>
      <c r="K562" s="275"/>
    </row>
    <row r="563" spans="1:11" ht="15" customHeight="1" x14ac:dyDescent="0.25">
      <c r="A563" s="466"/>
      <c r="B563" s="214" t="s">
        <v>88</v>
      </c>
      <c r="C563" s="294"/>
      <c r="D563" s="293">
        <v>5</v>
      </c>
      <c r="E563" s="215">
        <v>5</v>
      </c>
      <c r="F563" s="248"/>
      <c r="G563" s="247"/>
      <c r="H563" s="248"/>
      <c r="I563" s="247"/>
      <c r="J563" s="248"/>
      <c r="K563" s="275"/>
    </row>
    <row r="564" spans="1:11" ht="15" customHeight="1" x14ac:dyDescent="0.25">
      <c r="A564" s="466"/>
      <c r="B564" s="214" t="s">
        <v>100</v>
      </c>
      <c r="C564" s="294"/>
      <c r="D564" s="293">
        <v>1.5</v>
      </c>
      <c r="E564" s="215">
        <v>1.5</v>
      </c>
      <c r="F564" s="248"/>
      <c r="G564" s="247"/>
      <c r="H564" s="248"/>
      <c r="I564" s="247"/>
      <c r="J564" s="248"/>
      <c r="K564" s="275"/>
    </row>
    <row r="565" spans="1:11" ht="15" customHeight="1" x14ac:dyDescent="0.25">
      <c r="A565" s="466"/>
      <c r="B565" s="214" t="s">
        <v>66</v>
      </c>
      <c r="C565" s="294"/>
      <c r="D565" s="293">
        <v>15</v>
      </c>
      <c r="E565" s="215">
        <v>15</v>
      </c>
      <c r="F565" s="248"/>
      <c r="G565" s="247"/>
      <c r="H565" s="248"/>
      <c r="I565" s="247"/>
      <c r="J565" s="248"/>
      <c r="K565" s="275"/>
    </row>
    <row r="566" spans="1:11" ht="15" customHeight="1" x14ac:dyDescent="0.25">
      <c r="A566" s="466"/>
      <c r="B566" s="214" t="s">
        <v>155</v>
      </c>
      <c r="C566" s="294"/>
      <c r="D566" s="293">
        <v>0.8</v>
      </c>
      <c r="E566" s="215">
        <v>0.8</v>
      </c>
      <c r="F566" s="248"/>
      <c r="G566" s="247"/>
      <c r="H566" s="248"/>
      <c r="I566" s="247"/>
      <c r="J566" s="248"/>
      <c r="K566" s="275"/>
    </row>
    <row r="567" spans="1:11" ht="15" customHeight="1" x14ac:dyDescent="0.25">
      <c r="A567" s="466"/>
      <c r="B567" s="214" t="s">
        <v>265</v>
      </c>
      <c r="C567" s="294"/>
      <c r="D567" s="293">
        <v>0.16</v>
      </c>
      <c r="E567" s="215">
        <v>0.16</v>
      </c>
      <c r="F567" s="248"/>
      <c r="G567" s="247"/>
      <c r="H567" s="248"/>
      <c r="I567" s="247"/>
      <c r="J567" s="248"/>
      <c r="K567" s="275"/>
    </row>
    <row r="568" spans="1:11" ht="15" customHeight="1" x14ac:dyDescent="0.25">
      <c r="A568" s="466" t="s">
        <v>464</v>
      </c>
      <c r="B568" s="214"/>
      <c r="C568" s="294">
        <v>110</v>
      </c>
      <c r="D568" s="293"/>
      <c r="E568" s="215"/>
      <c r="F568" s="248">
        <v>4.1502999999999997</v>
      </c>
      <c r="G568" s="247">
        <v>0.49060000000000015</v>
      </c>
      <c r="H568" s="248">
        <v>23.408000000000001</v>
      </c>
      <c r="I568" s="247">
        <v>114.62</v>
      </c>
      <c r="J568" s="248"/>
      <c r="K568" s="275" t="s">
        <v>213</v>
      </c>
    </row>
    <row r="569" spans="1:11" ht="15" customHeight="1" x14ac:dyDescent="0.25">
      <c r="A569" s="466"/>
      <c r="B569" s="214" t="s">
        <v>315</v>
      </c>
      <c r="C569" s="294"/>
      <c r="D569" s="293">
        <v>38.5</v>
      </c>
      <c r="E569" s="215">
        <v>38.5</v>
      </c>
      <c r="F569" s="248"/>
      <c r="G569" s="247"/>
      <c r="H569" s="248"/>
      <c r="I569" s="247"/>
      <c r="J569" s="248"/>
      <c r="K569" s="275"/>
    </row>
    <row r="570" spans="1:11" ht="15" customHeight="1" x14ac:dyDescent="0.25">
      <c r="A570" s="466"/>
      <c r="B570" s="214" t="s">
        <v>143</v>
      </c>
      <c r="C570" s="294"/>
      <c r="D570" s="293">
        <v>231</v>
      </c>
      <c r="E570" s="215">
        <v>231</v>
      </c>
      <c r="F570" s="248"/>
      <c r="G570" s="247"/>
      <c r="H570" s="248"/>
      <c r="I570" s="247"/>
      <c r="J570" s="248"/>
      <c r="K570" s="275"/>
    </row>
    <row r="571" spans="1:11" ht="15" customHeight="1" x14ac:dyDescent="0.25">
      <c r="A571" s="466"/>
      <c r="B571" s="214" t="s">
        <v>234</v>
      </c>
      <c r="C571" s="294"/>
      <c r="D571" s="293">
        <v>0.3</v>
      </c>
      <c r="E571" s="215">
        <v>0.3</v>
      </c>
      <c r="F571" s="248"/>
      <c r="G571" s="247"/>
      <c r="H571" s="248"/>
      <c r="I571" s="247"/>
      <c r="J571" s="248"/>
      <c r="K571" s="275"/>
    </row>
    <row r="572" spans="1:11" ht="15" customHeight="1" x14ac:dyDescent="0.25">
      <c r="A572" s="466"/>
      <c r="B572" s="214" t="s">
        <v>57</v>
      </c>
      <c r="C572" s="294"/>
      <c r="D572" s="293">
        <v>1.7</v>
      </c>
      <c r="E572" s="215">
        <v>1.7</v>
      </c>
      <c r="F572" s="248"/>
      <c r="G572" s="247"/>
      <c r="H572" s="248"/>
      <c r="I572" s="247"/>
      <c r="J572" s="248"/>
      <c r="K572" s="275"/>
    </row>
    <row r="573" spans="1:11" ht="29.25" customHeight="1" x14ac:dyDescent="0.25">
      <c r="A573" s="214" t="s">
        <v>365</v>
      </c>
      <c r="B573" s="214"/>
      <c r="C573" s="215">
        <v>150</v>
      </c>
      <c r="D573" s="248"/>
      <c r="E573" s="247"/>
      <c r="F573" s="248">
        <v>0.4965</v>
      </c>
      <c r="G573" s="247">
        <v>6.7500000000000004E-2</v>
      </c>
      <c r="H573" s="248">
        <v>24.0105</v>
      </c>
      <c r="I573" s="247">
        <v>99.6</v>
      </c>
      <c r="J573" s="248">
        <v>0.54</v>
      </c>
      <c r="K573" s="275" t="s">
        <v>366</v>
      </c>
    </row>
    <row r="574" spans="1:11" ht="15" customHeight="1" x14ac:dyDescent="0.25">
      <c r="A574" s="214"/>
      <c r="B574" s="214" t="s">
        <v>367</v>
      </c>
      <c r="C574" s="215"/>
      <c r="D574" s="248">
        <v>12.75</v>
      </c>
      <c r="E574" s="247">
        <v>12.5</v>
      </c>
      <c r="F574" s="248"/>
      <c r="G574" s="247"/>
      <c r="H574" s="248"/>
      <c r="I574" s="247"/>
      <c r="J574" s="248"/>
      <c r="K574" s="275"/>
    </row>
    <row r="575" spans="1:11" ht="15" customHeight="1" x14ac:dyDescent="0.25">
      <c r="A575" s="214"/>
      <c r="B575" s="214" t="s">
        <v>27</v>
      </c>
      <c r="C575" s="215"/>
      <c r="D575" s="248">
        <v>5</v>
      </c>
      <c r="E575" s="247">
        <v>5</v>
      </c>
      <c r="F575" s="248"/>
      <c r="G575" s="247"/>
      <c r="H575" s="248"/>
      <c r="I575" s="247"/>
      <c r="J575" s="248"/>
      <c r="K575" s="275"/>
    </row>
    <row r="576" spans="1:11" ht="15" customHeight="1" x14ac:dyDescent="0.25">
      <c r="A576" s="214"/>
      <c r="B576" s="214" t="s">
        <v>66</v>
      </c>
      <c r="C576" s="215"/>
      <c r="D576" s="248">
        <v>152</v>
      </c>
      <c r="E576" s="247">
        <v>152</v>
      </c>
      <c r="F576" s="248"/>
      <c r="G576" s="247"/>
      <c r="H576" s="248"/>
      <c r="I576" s="247"/>
      <c r="J576" s="248"/>
      <c r="K576" s="275"/>
    </row>
    <row r="577" spans="1:11" ht="34.5" customHeight="1" thickBot="1" x14ac:dyDescent="0.3">
      <c r="A577" s="466" t="s">
        <v>264</v>
      </c>
      <c r="B577" s="214"/>
      <c r="C577" s="215">
        <v>35</v>
      </c>
      <c r="D577" s="299">
        <v>35</v>
      </c>
      <c r="E577" s="215">
        <v>35</v>
      </c>
      <c r="F577" s="248">
        <v>2.31</v>
      </c>
      <c r="G577" s="731">
        <v>0.42</v>
      </c>
      <c r="H577" s="248">
        <v>13.860000000000001</v>
      </c>
      <c r="I577" s="731">
        <v>69.3</v>
      </c>
      <c r="J577" s="299"/>
      <c r="K577" s="732" t="s">
        <v>215</v>
      </c>
    </row>
    <row r="578" spans="1:11" ht="15" customHeight="1" thickBot="1" x14ac:dyDescent="0.3">
      <c r="A578" s="717" t="s">
        <v>37</v>
      </c>
      <c r="B578" s="718"/>
      <c r="C578" s="722">
        <v>551</v>
      </c>
      <c r="D578" s="733"/>
      <c r="E578" s="734"/>
      <c r="F578" s="735">
        <f>F531+F534+F550+F568+F573+F573</f>
        <v>14.419249757419466</v>
      </c>
      <c r="G578" s="735">
        <f>G531+G534+G550+G568+G573+G577+G531+G577</f>
        <v>15.985756143188079</v>
      </c>
      <c r="H578" s="735">
        <f t="shared" ref="H578:J578" si="24">H531+H534+H550+H568+H573+H577</f>
        <v>74.280893260194944</v>
      </c>
      <c r="I578" s="735">
        <f t="shared" si="24"/>
        <v>494.7797250753967</v>
      </c>
      <c r="J578" s="735">
        <f t="shared" si="24"/>
        <v>10.879999999999999</v>
      </c>
      <c r="K578" s="721"/>
    </row>
    <row r="579" spans="1:11" ht="16.5" customHeight="1" x14ac:dyDescent="0.25">
      <c r="A579" s="214"/>
      <c r="B579" s="736" t="s">
        <v>428</v>
      </c>
      <c r="C579" s="215"/>
      <c r="D579" s="299"/>
      <c r="E579" s="215"/>
      <c r="F579" s="248"/>
      <c r="G579" s="234"/>
      <c r="H579" s="248"/>
      <c r="I579" s="234"/>
      <c r="J579" s="248"/>
      <c r="K579" s="275"/>
    </row>
    <row r="580" spans="1:11" ht="21" customHeight="1" x14ac:dyDescent="0.25">
      <c r="A580" s="773" t="s">
        <v>174</v>
      </c>
      <c r="B580" s="692"/>
      <c r="C580" s="761">
        <v>150</v>
      </c>
      <c r="D580" s="461"/>
      <c r="E580" s="761"/>
      <c r="F580" s="312">
        <v>2.1</v>
      </c>
      <c r="G580" s="311">
        <v>2.5</v>
      </c>
      <c r="H580" s="312">
        <v>10.5</v>
      </c>
      <c r="I580" s="311">
        <v>72.5</v>
      </c>
      <c r="J580" s="312">
        <v>1.2</v>
      </c>
      <c r="K580" s="275" t="s">
        <v>150</v>
      </c>
    </row>
    <row r="581" spans="1:11" ht="26.25" customHeight="1" x14ac:dyDescent="0.25">
      <c r="A581" s="214" t="s">
        <v>408</v>
      </c>
      <c r="B581" s="214" t="s">
        <v>181</v>
      </c>
      <c r="C581" s="761"/>
      <c r="D581" s="461">
        <v>155</v>
      </c>
      <c r="E581" s="761">
        <v>150</v>
      </c>
      <c r="F581" s="312"/>
      <c r="G581" s="311"/>
      <c r="H581" s="312"/>
      <c r="I581" s="311"/>
      <c r="J581" s="312"/>
      <c r="K581" s="275"/>
    </row>
    <row r="582" spans="1:11" ht="26.25" customHeight="1" x14ac:dyDescent="0.25">
      <c r="A582" s="214" t="s">
        <v>281</v>
      </c>
      <c r="B582" s="214"/>
      <c r="C582" s="761">
        <v>35</v>
      </c>
      <c r="D582" s="461"/>
      <c r="E582" s="761"/>
      <c r="F582" s="312">
        <v>2.6599999999999993</v>
      </c>
      <c r="G582" s="311">
        <v>4.2</v>
      </c>
      <c r="H582" s="312">
        <v>18.420000000000002</v>
      </c>
      <c r="I582" s="311">
        <v>95.666666666666629</v>
      </c>
      <c r="J582" s="312">
        <v>0.11</v>
      </c>
      <c r="K582" s="275" t="s">
        <v>288</v>
      </c>
    </row>
    <row r="583" spans="1:11" ht="18" customHeight="1" x14ac:dyDescent="0.25">
      <c r="A583" s="214"/>
      <c r="B583" s="214" t="s">
        <v>51</v>
      </c>
      <c r="C583" s="761"/>
      <c r="D583" s="461">
        <v>21</v>
      </c>
      <c r="E583" s="761">
        <v>21</v>
      </c>
      <c r="F583" s="312"/>
      <c r="G583" s="311"/>
      <c r="H583" s="312"/>
      <c r="I583" s="311"/>
      <c r="J583" s="312"/>
      <c r="K583" s="275"/>
    </row>
    <row r="584" spans="1:11" ht="15" customHeight="1" x14ac:dyDescent="0.25">
      <c r="A584" s="214"/>
      <c r="B584" s="214" t="s">
        <v>282</v>
      </c>
      <c r="C584" s="761"/>
      <c r="D584" s="461">
        <v>0.75</v>
      </c>
      <c r="E584" s="761">
        <v>0.75</v>
      </c>
      <c r="F584" s="312"/>
      <c r="G584" s="311"/>
      <c r="H584" s="312"/>
      <c r="I584" s="311"/>
      <c r="J584" s="312"/>
      <c r="K584" s="275"/>
    </row>
    <row r="585" spans="1:11" ht="15" customHeight="1" x14ac:dyDescent="0.25">
      <c r="A585" s="214"/>
      <c r="B585" s="214" t="s">
        <v>283</v>
      </c>
      <c r="C585" s="761"/>
      <c r="D585" s="461">
        <v>2.73</v>
      </c>
      <c r="E585" s="761">
        <v>2.73</v>
      </c>
      <c r="F585" s="312"/>
      <c r="G585" s="311"/>
      <c r="H585" s="312"/>
      <c r="I585" s="311"/>
      <c r="J585" s="312"/>
      <c r="K585" s="275"/>
    </row>
    <row r="586" spans="1:11" ht="15" customHeight="1" x14ac:dyDescent="0.25">
      <c r="A586" s="214"/>
      <c r="B586" s="214" t="s">
        <v>57</v>
      </c>
      <c r="C586" s="761"/>
      <c r="D586" s="461">
        <v>1</v>
      </c>
      <c r="E586" s="761">
        <v>1</v>
      </c>
      <c r="F586" s="312"/>
      <c r="G586" s="311"/>
      <c r="H586" s="312"/>
      <c r="I586" s="311"/>
      <c r="J586" s="312"/>
      <c r="K586" s="275"/>
    </row>
    <row r="587" spans="1:11" ht="16.5" customHeight="1" x14ac:dyDescent="0.25">
      <c r="A587" s="214"/>
      <c r="B587" s="214" t="s">
        <v>284</v>
      </c>
      <c r="C587" s="761"/>
      <c r="D587" s="461">
        <v>2.04</v>
      </c>
      <c r="E587" s="761">
        <v>1.7</v>
      </c>
      <c r="F587" s="312"/>
      <c r="G587" s="311"/>
      <c r="H587" s="312"/>
      <c r="I587" s="311"/>
      <c r="J587" s="312"/>
      <c r="K587" s="275"/>
    </row>
    <row r="588" spans="1:11" ht="18" customHeight="1" x14ac:dyDescent="0.25">
      <c r="A588" s="214"/>
      <c r="B588" s="214" t="s">
        <v>285</v>
      </c>
      <c r="C588" s="761"/>
      <c r="D588" s="461">
        <v>0.18</v>
      </c>
      <c r="E588" s="761">
        <v>0.18</v>
      </c>
      <c r="F588" s="312"/>
      <c r="G588" s="311"/>
      <c r="H588" s="312"/>
      <c r="I588" s="311"/>
      <c r="J588" s="312"/>
      <c r="K588" s="275"/>
    </row>
    <row r="589" spans="1:11" ht="15" customHeight="1" x14ac:dyDescent="0.25">
      <c r="A589" s="214"/>
      <c r="B589" s="214" t="s">
        <v>25</v>
      </c>
      <c r="C589" s="761"/>
      <c r="D589" s="461">
        <v>9.1</v>
      </c>
      <c r="E589" s="761">
        <v>9.1</v>
      </c>
      <c r="F589" s="312"/>
      <c r="G589" s="311"/>
      <c r="H589" s="312"/>
      <c r="I589" s="311"/>
      <c r="J589" s="312"/>
      <c r="K589" s="275"/>
    </row>
    <row r="590" spans="1:11" ht="14.25" customHeight="1" x14ac:dyDescent="0.25">
      <c r="A590" s="214"/>
      <c r="B590" s="214" t="s">
        <v>280</v>
      </c>
      <c r="C590" s="761"/>
      <c r="D590" s="461">
        <v>0.2</v>
      </c>
      <c r="E590" s="761">
        <v>0.2</v>
      </c>
      <c r="F590" s="312"/>
      <c r="G590" s="311"/>
      <c r="H590" s="312"/>
      <c r="I590" s="311"/>
      <c r="J590" s="312"/>
      <c r="K590" s="275"/>
    </row>
    <row r="591" spans="1:11" ht="16.5" customHeight="1" x14ac:dyDescent="0.25">
      <c r="A591" s="214"/>
      <c r="B591" s="214" t="s">
        <v>26</v>
      </c>
      <c r="C591" s="761"/>
      <c r="D591" s="461">
        <v>8.26</v>
      </c>
      <c r="E591" s="761">
        <v>8.26</v>
      </c>
      <c r="F591" s="312"/>
      <c r="G591" s="311"/>
      <c r="H591" s="312"/>
      <c r="I591" s="311"/>
      <c r="J591" s="312"/>
      <c r="K591" s="275"/>
    </row>
    <row r="592" spans="1:11" ht="17.25" customHeight="1" x14ac:dyDescent="0.25">
      <c r="A592" s="214"/>
      <c r="B592" s="214" t="s">
        <v>44</v>
      </c>
      <c r="C592" s="761"/>
      <c r="D592" s="461"/>
      <c r="E592" s="761">
        <v>41</v>
      </c>
      <c r="F592" s="312"/>
      <c r="G592" s="311"/>
      <c r="H592" s="312"/>
      <c r="I592" s="311"/>
      <c r="J592" s="312"/>
      <c r="K592" s="275"/>
    </row>
    <row r="593" spans="1:11" ht="15" customHeight="1" x14ac:dyDescent="0.25">
      <c r="A593" s="214"/>
      <c r="B593" s="214" t="s">
        <v>286</v>
      </c>
      <c r="C593" s="761"/>
      <c r="D593" s="461">
        <v>1</v>
      </c>
      <c r="E593" s="761">
        <v>0.84</v>
      </c>
      <c r="F593" s="312"/>
      <c r="G593" s="311"/>
      <c r="H593" s="312"/>
      <c r="I593" s="311"/>
      <c r="J593" s="312"/>
      <c r="K593" s="275"/>
    </row>
    <row r="594" spans="1:11" ht="17.25" customHeight="1" thickBot="1" x14ac:dyDescent="0.3">
      <c r="A594" s="214"/>
      <c r="B594" s="214" t="s">
        <v>287</v>
      </c>
      <c r="C594" s="761"/>
      <c r="D594" s="461">
        <v>0.7</v>
      </c>
      <c r="E594" s="761">
        <v>0.7</v>
      </c>
      <c r="F594" s="312"/>
      <c r="G594" s="311"/>
      <c r="H594" s="312"/>
      <c r="I594" s="311"/>
      <c r="J594" s="312"/>
      <c r="K594" s="275"/>
    </row>
    <row r="595" spans="1:11" s="818" customFormat="1" ht="12" customHeight="1" thickBot="1" x14ac:dyDescent="0.3">
      <c r="A595" s="717" t="s">
        <v>37</v>
      </c>
      <c r="B595" s="750"/>
      <c r="C595" s="361">
        <v>185</v>
      </c>
      <c r="D595" s="362"/>
      <c r="E595" s="361"/>
      <c r="F595" s="817">
        <v>5.98</v>
      </c>
      <c r="G595" s="817">
        <f t="shared" ref="G595:J595" si="25">G580+G582</f>
        <v>6.7</v>
      </c>
      <c r="H595" s="817">
        <f t="shared" si="25"/>
        <v>28.92</v>
      </c>
      <c r="I595" s="817">
        <v>199.8</v>
      </c>
      <c r="J595" s="817">
        <f t="shared" si="25"/>
        <v>1.31</v>
      </c>
      <c r="K595" s="799"/>
    </row>
    <row r="596" spans="1:11" ht="26.25" customHeight="1" x14ac:dyDescent="0.25">
      <c r="A596" s="214"/>
      <c r="B596" s="736" t="s">
        <v>429</v>
      </c>
      <c r="C596" s="761"/>
      <c r="D596" s="461"/>
      <c r="E596" s="762"/>
      <c r="F596" s="311"/>
      <c r="G596" s="312"/>
      <c r="H596" s="763"/>
      <c r="I596" s="311"/>
      <c r="J596" s="312"/>
      <c r="K596" s="275"/>
    </row>
    <row r="597" spans="1:11" ht="26.25" customHeight="1" x14ac:dyDescent="0.25">
      <c r="A597" s="466" t="s">
        <v>436</v>
      </c>
      <c r="B597" s="214"/>
      <c r="C597" s="294" t="s">
        <v>440</v>
      </c>
      <c r="D597" s="299"/>
      <c r="E597" s="216"/>
      <c r="F597" s="247">
        <v>10.92</v>
      </c>
      <c r="G597" s="248">
        <v>12.113</v>
      </c>
      <c r="H597" s="247">
        <v>47.1</v>
      </c>
      <c r="I597" s="247">
        <v>345.5</v>
      </c>
      <c r="J597" s="248">
        <v>1.83</v>
      </c>
      <c r="K597" s="275" t="s">
        <v>256</v>
      </c>
    </row>
    <row r="598" spans="1:11" ht="26.25" customHeight="1" x14ac:dyDescent="0.25">
      <c r="A598" s="466"/>
      <c r="B598" s="214" t="s">
        <v>77</v>
      </c>
      <c r="C598" s="294"/>
      <c r="D598" s="299">
        <v>92.9</v>
      </c>
      <c r="E598" s="216">
        <v>91.1</v>
      </c>
      <c r="F598" s="247"/>
      <c r="G598" s="248"/>
      <c r="H598" s="247"/>
      <c r="I598" s="247"/>
      <c r="J598" s="248"/>
      <c r="K598" s="275"/>
    </row>
    <row r="599" spans="1:11" ht="26.25" customHeight="1" x14ac:dyDescent="0.25">
      <c r="A599" s="466"/>
      <c r="B599" s="214" t="s">
        <v>78</v>
      </c>
      <c r="C599" s="294"/>
      <c r="D599" s="299">
        <v>6</v>
      </c>
      <c r="E599" s="216">
        <v>6</v>
      </c>
      <c r="F599" s="247"/>
      <c r="G599" s="247"/>
      <c r="H599" s="247"/>
      <c r="I599" s="247"/>
      <c r="J599" s="248"/>
      <c r="K599" s="275"/>
    </row>
    <row r="600" spans="1:11" ht="26.25" customHeight="1" x14ac:dyDescent="0.25">
      <c r="A600" s="466"/>
      <c r="B600" s="214" t="s">
        <v>42</v>
      </c>
      <c r="C600" s="294"/>
      <c r="D600" s="299">
        <v>4.8</v>
      </c>
      <c r="E600" s="216">
        <v>4</v>
      </c>
      <c r="F600" s="247"/>
      <c r="G600" s="248"/>
      <c r="H600" s="247"/>
      <c r="I600" s="247"/>
      <c r="J600" s="248"/>
      <c r="K600" s="275"/>
    </row>
    <row r="601" spans="1:11" ht="26.25" customHeight="1" x14ac:dyDescent="0.25">
      <c r="A601" s="466"/>
      <c r="B601" s="214" t="s">
        <v>27</v>
      </c>
      <c r="C601" s="294"/>
      <c r="D601" s="299">
        <v>8</v>
      </c>
      <c r="E601" s="216">
        <v>8</v>
      </c>
      <c r="F601" s="247"/>
      <c r="G601" s="248"/>
      <c r="H601" s="247"/>
      <c r="I601" s="247"/>
      <c r="J601" s="248"/>
      <c r="K601" s="275"/>
    </row>
    <row r="602" spans="1:11" ht="30.75" customHeight="1" x14ac:dyDescent="0.25">
      <c r="A602" s="466"/>
      <c r="B602" s="214" t="s">
        <v>73</v>
      </c>
      <c r="C602" s="294"/>
      <c r="D602" s="299">
        <v>4</v>
      </c>
      <c r="E602" s="216">
        <v>4</v>
      </c>
      <c r="F602" s="247"/>
      <c r="G602" s="248"/>
      <c r="H602" s="247"/>
      <c r="I602" s="247"/>
      <c r="J602" s="248"/>
      <c r="K602" s="275"/>
    </row>
    <row r="603" spans="1:11" ht="15" customHeight="1" x14ac:dyDescent="0.25">
      <c r="A603" s="466"/>
      <c r="B603" s="214" t="s">
        <v>29</v>
      </c>
      <c r="C603" s="294"/>
      <c r="D603" s="299">
        <v>4</v>
      </c>
      <c r="E603" s="764">
        <v>4</v>
      </c>
      <c r="F603" s="247"/>
      <c r="G603" s="248"/>
      <c r="H603" s="247"/>
      <c r="I603" s="247"/>
      <c r="J603" s="248"/>
      <c r="K603" s="275"/>
    </row>
    <row r="604" spans="1:11" ht="15" customHeight="1" x14ac:dyDescent="0.25">
      <c r="A604" s="466"/>
      <c r="B604" s="214" t="s">
        <v>48</v>
      </c>
      <c r="C604" s="294"/>
      <c r="D604" s="299">
        <v>4</v>
      </c>
      <c r="E604" s="216">
        <v>4</v>
      </c>
      <c r="F604" s="247"/>
      <c r="G604" s="248"/>
      <c r="H604" s="247"/>
      <c r="I604" s="247"/>
      <c r="J604" s="248"/>
      <c r="K604" s="275"/>
    </row>
    <row r="605" spans="1:11" ht="15" customHeight="1" x14ac:dyDescent="0.25">
      <c r="A605" s="466"/>
      <c r="B605" s="715" t="s">
        <v>234</v>
      </c>
      <c r="C605" s="294"/>
      <c r="D605" s="299">
        <v>0.5</v>
      </c>
      <c r="E605" s="216">
        <v>0.5</v>
      </c>
      <c r="F605" s="247"/>
      <c r="G605" s="248"/>
      <c r="H605" s="247"/>
      <c r="I605" s="247"/>
      <c r="J605" s="248"/>
      <c r="K605" s="275"/>
    </row>
    <row r="606" spans="1:11" ht="15" customHeight="1" x14ac:dyDescent="0.25">
      <c r="A606" s="214"/>
      <c r="B606" s="214" t="s">
        <v>437</v>
      </c>
      <c r="C606" s="294"/>
      <c r="D606" s="299"/>
      <c r="E606" s="216">
        <v>30</v>
      </c>
      <c r="F606" s="247"/>
      <c r="G606" s="248"/>
      <c r="H606" s="247"/>
      <c r="I606" s="247"/>
      <c r="J606" s="248"/>
      <c r="K606" s="275"/>
    </row>
    <row r="607" spans="1:11" ht="15" customHeight="1" x14ac:dyDescent="0.25">
      <c r="A607" s="214"/>
      <c r="B607" s="214" t="s">
        <v>438</v>
      </c>
      <c r="C607" s="294"/>
      <c r="D607" s="299">
        <v>7.5</v>
      </c>
      <c r="E607" s="216">
        <v>7.5</v>
      </c>
      <c r="F607" s="247"/>
      <c r="G607" s="248"/>
      <c r="H607" s="247"/>
      <c r="I607" s="247"/>
      <c r="J607" s="248"/>
      <c r="K607" s="275"/>
    </row>
    <row r="608" spans="1:11" ht="15" customHeight="1" x14ac:dyDescent="0.25">
      <c r="A608" s="214"/>
      <c r="B608" s="214" t="s">
        <v>61</v>
      </c>
      <c r="C608" s="294"/>
      <c r="D608" s="299">
        <v>1.5</v>
      </c>
      <c r="E608" s="216">
        <v>1.5</v>
      </c>
      <c r="F608" s="247"/>
      <c r="G608" s="248"/>
      <c r="H608" s="247"/>
      <c r="I608" s="247"/>
      <c r="J608" s="248"/>
      <c r="K608" s="275"/>
    </row>
    <row r="609" spans="1:11" ht="15" customHeight="1" x14ac:dyDescent="0.25">
      <c r="A609" s="214"/>
      <c r="B609" s="214" t="s">
        <v>439</v>
      </c>
      <c r="C609" s="294"/>
      <c r="D609" s="299">
        <v>1.35</v>
      </c>
      <c r="E609" s="216">
        <v>1.35</v>
      </c>
      <c r="F609" s="247"/>
      <c r="G609" s="248"/>
      <c r="H609" s="247"/>
      <c r="I609" s="247"/>
      <c r="J609" s="248"/>
      <c r="K609" s="275"/>
    </row>
    <row r="610" spans="1:11" ht="15" customHeight="1" x14ac:dyDescent="0.25">
      <c r="A610" s="214"/>
      <c r="B610" s="214" t="s">
        <v>66</v>
      </c>
      <c r="C610" s="294"/>
      <c r="D610" s="299">
        <v>24</v>
      </c>
      <c r="E610" s="216">
        <v>24</v>
      </c>
      <c r="F610" s="247"/>
      <c r="G610" s="248"/>
      <c r="H610" s="247"/>
      <c r="I610" s="247"/>
      <c r="J610" s="248"/>
      <c r="K610" s="275"/>
    </row>
    <row r="611" spans="1:11" ht="24.75" customHeight="1" x14ac:dyDescent="0.25">
      <c r="A611" s="466" t="s">
        <v>385</v>
      </c>
      <c r="B611" s="214"/>
      <c r="C611" s="215" t="s">
        <v>183</v>
      </c>
      <c r="D611" s="299"/>
      <c r="E611" s="215"/>
      <c r="F611" s="248">
        <v>0.50849999999999995</v>
      </c>
      <c r="G611" s="247">
        <v>0.20849999999999996</v>
      </c>
      <c r="H611" s="248">
        <v>15.569999999999999</v>
      </c>
      <c r="I611" s="247">
        <v>66.149999999999991</v>
      </c>
      <c r="J611" s="299">
        <v>75</v>
      </c>
      <c r="K611" s="275" t="s">
        <v>386</v>
      </c>
    </row>
    <row r="612" spans="1:11" ht="17.25" customHeight="1" x14ac:dyDescent="0.25">
      <c r="A612" s="466"/>
      <c r="B612" s="214" t="s">
        <v>387</v>
      </c>
      <c r="C612" s="215"/>
      <c r="D612" s="299">
        <v>15.3</v>
      </c>
      <c r="E612" s="215">
        <v>15</v>
      </c>
      <c r="F612" s="248"/>
      <c r="G612" s="247"/>
      <c r="H612" s="248"/>
      <c r="I612" s="247"/>
      <c r="J612" s="299"/>
      <c r="K612" s="275"/>
    </row>
    <row r="613" spans="1:11" ht="17.25" customHeight="1" x14ac:dyDescent="0.25">
      <c r="A613" s="466"/>
      <c r="B613" s="214" t="s">
        <v>61</v>
      </c>
      <c r="C613" s="215"/>
      <c r="D613" s="299">
        <v>5</v>
      </c>
      <c r="E613" s="215">
        <v>5</v>
      </c>
      <c r="F613" s="248"/>
      <c r="G613" s="247"/>
      <c r="H613" s="248"/>
      <c r="I613" s="247"/>
      <c r="J613" s="299"/>
      <c r="K613" s="275"/>
    </row>
    <row r="614" spans="1:11" ht="17.25" customHeight="1" thickBot="1" x14ac:dyDescent="0.3">
      <c r="A614" s="466"/>
      <c r="B614" s="214" t="s">
        <v>66</v>
      </c>
      <c r="C614" s="215"/>
      <c r="D614" s="299">
        <v>150</v>
      </c>
      <c r="E614" s="215">
        <v>150</v>
      </c>
      <c r="F614" s="248"/>
      <c r="G614" s="247"/>
      <c r="H614" s="248"/>
      <c r="I614" s="247"/>
      <c r="J614" s="299"/>
      <c r="K614" s="275"/>
    </row>
    <row r="615" spans="1:11" ht="15" customHeight="1" thickBot="1" x14ac:dyDescent="0.3">
      <c r="A615" s="717" t="s">
        <v>37</v>
      </c>
      <c r="B615" s="718"/>
      <c r="C615" s="722">
        <v>285</v>
      </c>
      <c r="D615" s="711"/>
      <c r="E615" s="710"/>
      <c r="F615" s="735">
        <v>11.01</v>
      </c>
      <c r="G615" s="735">
        <f t="shared" ref="G615:J615" si="26">SUM(G596:G614)</f>
        <v>12.3215</v>
      </c>
      <c r="H615" s="735">
        <v>53.27</v>
      </c>
      <c r="I615" s="735">
        <v>367.45</v>
      </c>
      <c r="J615" s="735">
        <f t="shared" si="26"/>
        <v>76.83</v>
      </c>
      <c r="K615" s="721"/>
    </row>
    <row r="616" spans="1:11" ht="15" customHeight="1" thickBot="1" x14ac:dyDescent="0.3">
      <c r="A616" s="717" t="s">
        <v>62</v>
      </c>
      <c r="B616" s="746"/>
      <c r="C616" s="722">
        <f>C526+C529+C578+C615+C595</f>
        <v>1496</v>
      </c>
      <c r="D616" s="722"/>
      <c r="E616" s="722"/>
      <c r="F616" s="232">
        <f t="shared" ref="F616:J616" si="27">F526+F529+F578+F615+F595</f>
        <v>41.775301853227845</v>
      </c>
      <c r="G616" s="232">
        <f t="shared" si="27"/>
        <v>47.25725614318808</v>
      </c>
      <c r="H616" s="232">
        <f t="shared" si="27"/>
        <v>209.19089326019497</v>
      </c>
      <c r="I616" s="232">
        <f t="shared" si="27"/>
        <v>1401.8902041173128</v>
      </c>
      <c r="J616" s="232">
        <f t="shared" si="27"/>
        <v>92.65</v>
      </c>
      <c r="K616" s="819"/>
    </row>
    <row r="617" spans="1:11" ht="15" customHeight="1" x14ac:dyDescent="0.25">
      <c r="A617" s="695"/>
      <c r="B617" s="695"/>
      <c r="C617" s="820"/>
      <c r="D617" s="820"/>
      <c r="E617" s="820"/>
      <c r="F617" s="820"/>
      <c r="G617" s="769"/>
      <c r="H617" s="769"/>
      <c r="I617" s="769"/>
      <c r="J617" s="769"/>
      <c r="K617" s="214"/>
    </row>
    <row r="618" spans="1:11" ht="15.75" customHeight="1" thickBot="1" x14ac:dyDescent="0.3">
      <c r="A618" s="694" t="s">
        <v>105</v>
      </c>
      <c r="B618" s="696"/>
      <c r="C618" s="853"/>
      <c r="D618" s="843"/>
      <c r="K618" s="695"/>
    </row>
    <row r="619" spans="1:11" ht="23.25" customHeight="1" x14ac:dyDescent="0.25">
      <c r="A619" s="699" t="s">
        <v>3</v>
      </c>
      <c r="B619" s="700"/>
      <c r="C619" s="701" t="s">
        <v>4</v>
      </c>
      <c r="D619" s="726" t="s">
        <v>5</v>
      </c>
      <c r="E619" s="725" t="s">
        <v>5</v>
      </c>
      <c r="F619" s="922" t="s">
        <v>6</v>
      </c>
      <c r="G619" s="923"/>
      <c r="H619" s="924"/>
      <c r="I619" s="234" t="s">
        <v>7</v>
      </c>
      <c r="J619" s="866" t="s">
        <v>8</v>
      </c>
      <c r="K619" s="701" t="s">
        <v>64</v>
      </c>
    </row>
    <row r="620" spans="1:11" ht="15.75" customHeight="1" thickBot="1" x14ac:dyDescent="0.3">
      <c r="A620" s="466" t="s">
        <v>10</v>
      </c>
      <c r="B620" s="214"/>
      <c r="C620" s="305" t="s">
        <v>11</v>
      </c>
      <c r="D620" s="216" t="s">
        <v>12</v>
      </c>
      <c r="E620" s="215" t="s">
        <v>12</v>
      </c>
      <c r="F620" s="705"/>
      <c r="G620" s="706"/>
      <c r="H620" s="706"/>
      <c r="I620" s="247" t="s">
        <v>131</v>
      </c>
      <c r="J620" s="248"/>
      <c r="K620" s="305" t="s">
        <v>65</v>
      </c>
    </row>
    <row r="621" spans="1:11" ht="15.75" customHeight="1" thickBot="1" x14ac:dyDescent="0.3">
      <c r="A621" s="708"/>
      <c r="B621" s="709"/>
      <c r="C621" s="704"/>
      <c r="D621" s="734" t="s">
        <v>14</v>
      </c>
      <c r="E621" s="734" t="s">
        <v>15</v>
      </c>
      <c r="F621" s="710" t="s">
        <v>16</v>
      </c>
      <c r="G621" s="710" t="s">
        <v>17</v>
      </c>
      <c r="H621" s="711" t="s">
        <v>18</v>
      </c>
      <c r="I621" s="710" t="s">
        <v>19</v>
      </c>
      <c r="J621" s="712" t="s">
        <v>20</v>
      </c>
      <c r="K621" s="704"/>
    </row>
    <row r="622" spans="1:11" ht="15" customHeight="1" x14ac:dyDescent="0.25">
      <c r="A622" s="466"/>
      <c r="B622" s="695" t="s">
        <v>21</v>
      </c>
      <c r="C622" s="701"/>
      <c r="D622" s="299"/>
      <c r="E622" s="725"/>
      <c r="F622" s="248"/>
      <c r="G622" s="234"/>
      <c r="H622" s="248"/>
      <c r="I622" s="234"/>
      <c r="J622" s="866"/>
      <c r="K622" s="275"/>
    </row>
    <row r="623" spans="1:11" ht="23.25" customHeight="1" x14ac:dyDescent="0.25">
      <c r="A623" s="466" t="s">
        <v>318</v>
      </c>
      <c r="B623" s="214"/>
      <c r="C623" s="305" t="s">
        <v>352</v>
      </c>
      <c r="D623" s="299"/>
      <c r="E623" s="215"/>
      <c r="F623" s="248">
        <v>5.3089520958083831</v>
      </c>
      <c r="G623" s="247">
        <v>4.8656586826347308</v>
      </c>
      <c r="H623" s="248">
        <v>35.493922155688622</v>
      </c>
      <c r="I623" s="247">
        <v>207.36047904191614</v>
      </c>
      <c r="J623" s="299">
        <v>0.67</v>
      </c>
      <c r="K623" s="275" t="s">
        <v>139</v>
      </c>
    </row>
    <row r="624" spans="1:11" ht="15" customHeight="1" x14ac:dyDescent="0.25">
      <c r="A624" s="466"/>
      <c r="B624" s="214" t="s">
        <v>99</v>
      </c>
      <c r="C624" s="305"/>
      <c r="D624" s="299">
        <v>18</v>
      </c>
      <c r="E624" s="215">
        <v>18</v>
      </c>
      <c r="F624" s="299"/>
      <c r="G624" s="215"/>
      <c r="H624" s="299"/>
      <c r="I624" s="215"/>
      <c r="J624" s="299"/>
      <c r="K624" s="275"/>
    </row>
    <row r="625" spans="1:11" ht="15" customHeight="1" x14ac:dyDescent="0.25">
      <c r="A625" s="466"/>
      <c r="B625" s="214" t="s">
        <v>25</v>
      </c>
      <c r="C625" s="305"/>
      <c r="D625" s="299">
        <v>70</v>
      </c>
      <c r="E625" s="215">
        <v>70</v>
      </c>
      <c r="F625" s="299"/>
      <c r="G625" s="215"/>
      <c r="H625" s="299"/>
      <c r="I625" s="215"/>
      <c r="J625" s="299"/>
      <c r="K625" s="275"/>
    </row>
    <row r="626" spans="1:11" ht="15" customHeight="1" x14ac:dyDescent="0.25">
      <c r="A626" s="466"/>
      <c r="B626" s="214" t="s">
        <v>26</v>
      </c>
      <c r="C626" s="305"/>
      <c r="D626" s="299">
        <v>53</v>
      </c>
      <c r="E626" s="215">
        <v>53</v>
      </c>
      <c r="F626" s="299"/>
      <c r="G626" s="215"/>
      <c r="H626" s="299"/>
      <c r="I626" s="215"/>
      <c r="J626" s="299"/>
      <c r="K626" s="275"/>
    </row>
    <row r="627" spans="1:11" ht="15" customHeight="1" x14ac:dyDescent="0.25">
      <c r="A627" s="466"/>
      <c r="B627" s="214" t="s">
        <v>27</v>
      </c>
      <c r="C627" s="305"/>
      <c r="D627" s="299">
        <v>2</v>
      </c>
      <c r="E627" s="215">
        <v>2</v>
      </c>
      <c r="F627" s="299"/>
      <c r="G627" s="215"/>
      <c r="H627" s="299"/>
      <c r="I627" s="215"/>
      <c r="J627" s="299"/>
      <c r="K627" s="275"/>
    </row>
    <row r="628" spans="1:11" ht="15" customHeight="1" x14ac:dyDescent="0.25">
      <c r="A628" s="466"/>
      <c r="B628" s="715" t="s">
        <v>234</v>
      </c>
      <c r="C628" s="305"/>
      <c r="D628" s="299">
        <v>0.4</v>
      </c>
      <c r="E628" s="215">
        <v>0.4</v>
      </c>
      <c r="F628" s="299"/>
      <c r="G628" s="215"/>
      <c r="H628" s="299"/>
      <c r="I628" s="215"/>
      <c r="J628" s="299"/>
      <c r="K628" s="275"/>
    </row>
    <row r="629" spans="1:11" ht="15" customHeight="1" x14ac:dyDescent="0.25">
      <c r="A629" s="466"/>
      <c r="B629" s="214" t="s">
        <v>29</v>
      </c>
      <c r="C629" s="305"/>
      <c r="D629" s="306">
        <v>3</v>
      </c>
      <c r="E629" s="305">
        <v>3</v>
      </c>
      <c r="F629" s="248"/>
      <c r="G629" s="247"/>
      <c r="H629" s="248"/>
      <c r="I629" s="247"/>
      <c r="J629" s="248"/>
      <c r="K629" s="275"/>
    </row>
    <row r="630" spans="1:11" ht="23.25" customHeight="1" x14ac:dyDescent="0.25">
      <c r="A630" s="466" t="s">
        <v>30</v>
      </c>
      <c r="B630" s="214"/>
      <c r="C630" s="305" t="s">
        <v>338</v>
      </c>
      <c r="D630" s="215"/>
      <c r="E630" s="215"/>
      <c r="F630" s="246">
        <v>2.8494000000000002</v>
      </c>
      <c r="G630" s="247">
        <v>2.4102000000000001</v>
      </c>
      <c r="H630" s="248">
        <v>14.351400000000002</v>
      </c>
      <c r="I630" s="247">
        <v>90.54</v>
      </c>
      <c r="J630" s="299">
        <v>1.17</v>
      </c>
      <c r="K630" s="275" t="s">
        <v>31</v>
      </c>
    </row>
    <row r="631" spans="1:11" ht="15" customHeight="1" x14ac:dyDescent="0.25">
      <c r="A631" s="466"/>
      <c r="B631" s="214" t="s">
        <v>32</v>
      </c>
      <c r="C631" s="305"/>
      <c r="D631" s="215">
        <v>2.5</v>
      </c>
      <c r="E631" s="215">
        <v>2.5</v>
      </c>
      <c r="F631" s="216"/>
      <c r="G631" s="215"/>
      <c r="H631" s="299"/>
      <c r="I631" s="215"/>
      <c r="J631" s="299"/>
      <c r="K631" s="275"/>
    </row>
    <row r="632" spans="1:11" ht="15" customHeight="1" x14ac:dyDescent="0.25">
      <c r="A632" s="466"/>
      <c r="B632" s="214" t="s">
        <v>27</v>
      </c>
      <c r="C632" s="305"/>
      <c r="D632" s="215">
        <v>6</v>
      </c>
      <c r="E632" s="215">
        <v>6</v>
      </c>
      <c r="F632" s="216"/>
      <c r="G632" s="215"/>
      <c r="H632" s="299"/>
      <c r="I632" s="215"/>
      <c r="J632" s="299"/>
      <c r="K632" s="275"/>
    </row>
    <row r="633" spans="1:11" ht="15" customHeight="1" x14ac:dyDescent="0.25">
      <c r="A633" s="703"/>
      <c r="B633" s="214" t="s">
        <v>25</v>
      </c>
      <c r="C633" s="305"/>
      <c r="D633" s="215">
        <v>90</v>
      </c>
      <c r="E633" s="215">
        <v>90</v>
      </c>
      <c r="F633" s="216"/>
      <c r="G633" s="215"/>
      <c r="H633" s="299"/>
      <c r="I633" s="215"/>
      <c r="J633" s="299"/>
      <c r="K633" s="275"/>
    </row>
    <row r="634" spans="1:11" ht="15" customHeight="1" x14ac:dyDescent="0.25">
      <c r="A634" s="703"/>
      <c r="B634" s="214" t="s">
        <v>26</v>
      </c>
      <c r="C634" s="305"/>
      <c r="D634" s="216">
        <v>108</v>
      </c>
      <c r="E634" s="215">
        <v>108</v>
      </c>
      <c r="F634" s="216"/>
      <c r="G634" s="215"/>
      <c r="H634" s="299"/>
      <c r="I634" s="215"/>
      <c r="J634" s="299"/>
      <c r="K634" s="275"/>
    </row>
    <row r="635" spans="1:11" ht="27.75" customHeight="1" x14ac:dyDescent="0.25">
      <c r="A635" s="459" t="s">
        <v>33</v>
      </c>
      <c r="B635" s="214"/>
      <c r="C635" s="305" t="s">
        <v>133</v>
      </c>
      <c r="D635" s="299"/>
      <c r="E635" s="215"/>
      <c r="F635" s="299">
        <v>1.915</v>
      </c>
      <c r="G635" s="215">
        <v>4.3549999999999995</v>
      </c>
      <c r="H635" s="299">
        <v>12.920000000000002</v>
      </c>
      <c r="I635" s="215">
        <v>98.500000000000014</v>
      </c>
      <c r="J635" s="299"/>
      <c r="K635" s="275" t="s">
        <v>35</v>
      </c>
    </row>
    <row r="636" spans="1:11" ht="15" customHeight="1" x14ac:dyDescent="0.25">
      <c r="A636" s="703"/>
      <c r="B636" s="214" t="s">
        <v>36</v>
      </c>
      <c r="C636" s="305"/>
      <c r="D636" s="299">
        <v>25</v>
      </c>
      <c r="E636" s="215">
        <v>25</v>
      </c>
      <c r="F636" s="299"/>
      <c r="G636" s="215"/>
      <c r="H636" s="299"/>
      <c r="I636" s="215"/>
      <c r="J636" s="299"/>
      <c r="K636" s="275"/>
    </row>
    <row r="637" spans="1:11" ht="15" customHeight="1" x14ac:dyDescent="0.25">
      <c r="A637" s="703"/>
      <c r="B637" s="214" t="s">
        <v>29</v>
      </c>
      <c r="C637" s="305"/>
      <c r="D637" s="299">
        <v>5</v>
      </c>
      <c r="E637" s="215">
        <v>5</v>
      </c>
      <c r="F637" s="299" t="s">
        <v>1</v>
      </c>
      <c r="G637" s="215"/>
      <c r="H637" s="299"/>
      <c r="I637" s="215"/>
      <c r="J637" s="299"/>
      <c r="K637" s="275"/>
    </row>
    <row r="638" spans="1:11" ht="23.25" customHeight="1" thickBot="1" x14ac:dyDescent="0.3">
      <c r="A638" s="466" t="s">
        <v>389</v>
      </c>
      <c r="B638" s="214" t="s">
        <v>390</v>
      </c>
      <c r="C638" s="294">
        <v>10</v>
      </c>
      <c r="D638" s="306">
        <v>10.199999999999999</v>
      </c>
      <c r="E638" s="305">
        <v>10</v>
      </c>
      <c r="F638" s="248">
        <v>2.63</v>
      </c>
      <c r="G638" s="247">
        <v>2.66</v>
      </c>
      <c r="H638" s="248"/>
      <c r="I638" s="247">
        <v>34.333333333333336</v>
      </c>
      <c r="J638" s="248">
        <v>7.0000000000000007E-2</v>
      </c>
      <c r="K638" s="275" t="s">
        <v>391</v>
      </c>
    </row>
    <row r="639" spans="1:11" ht="15.75" customHeight="1" thickBot="1" x14ac:dyDescent="0.3">
      <c r="A639" s="717" t="s">
        <v>37</v>
      </c>
      <c r="B639" s="718"/>
      <c r="C639" s="719">
        <v>369</v>
      </c>
      <c r="D639" s="733"/>
      <c r="E639" s="734"/>
      <c r="F639" s="232">
        <f>F623+F630</f>
        <v>8.1583520958083824</v>
      </c>
      <c r="G639" s="232">
        <v>9.84</v>
      </c>
      <c r="H639" s="232">
        <v>42.62</v>
      </c>
      <c r="I639" s="232">
        <v>293.69</v>
      </c>
      <c r="J639" s="232">
        <f t="shared" ref="J639" si="28">J623+J630+J635+J638</f>
        <v>1.91</v>
      </c>
      <c r="K639" s="721"/>
    </row>
    <row r="640" spans="1:11" ht="15" customHeight="1" x14ac:dyDescent="0.25">
      <c r="A640" s="699"/>
      <c r="B640" s="713" t="s">
        <v>38</v>
      </c>
      <c r="C640" s="752"/>
      <c r="D640" s="772"/>
      <c r="E640" s="725"/>
      <c r="F640" s="866"/>
      <c r="G640" s="234"/>
      <c r="H640" s="866"/>
      <c r="I640" s="234"/>
      <c r="J640" s="866"/>
      <c r="K640" s="714"/>
    </row>
    <row r="641" spans="1:17" ht="23.25" customHeight="1" thickBot="1" x14ac:dyDescent="0.3">
      <c r="A641" s="466" t="s">
        <v>53</v>
      </c>
      <c r="B641" s="214"/>
      <c r="C641" s="305">
        <v>100</v>
      </c>
      <c r="D641" s="299">
        <v>100</v>
      </c>
      <c r="E641" s="215">
        <v>100</v>
      </c>
      <c r="F641" s="248">
        <v>0.4</v>
      </c>
      <c r="G641" s="247">
        <v>0.4</v>
      </c>
      <c r="H641" s="248">
        <v>9.8000000000000007</v>
      </c>
      <c r="I641" s="247">
        <v>47</v>
      </c>
      <c r="J641" s="248">
        <v>10</v>
      </c>
      <c r="K641" s="247" t="s">
        <v>153</v>
      </c>
    </row>
    <row r="642" spans="1:17" ht="15.75" customHeight="1" thickBot="1" x14ac:dyDescent="0.3">
      <c r="A642" s="717" t="s">
        <v>37</v>
      </c>
      <c r="B642" s="718"/>
      <c r="C642" s="722">
        <v>100</v>
      </c>
      <c r="D642" s="733"/>
      <c r="E642" s="734"/>
      <c r="F642" s="735">
        <f>F641</f>
        <v>0.4</v>
      </c>
      <c r="G642" s="232">
        <f>G641</f>
        <v>0.4</v>
      </c>
      <c r="H642" s="735">
        <f>H641</f>
        <v>9.8000000000000007</v>
      </c>
      <c r="I642" s="232">
        <f>I641</f>
        <v>47</v>
      </c>
      <c r="J642" s="735">
        <f>J641</f>
        <v>10</v>
      </c>
      <c r="K642" s="721"/>
    </row>
    <row r="643" spans="1:17" ht="15" customHeight="1" x14ac:dyDescent="0.25">
      <c r="A643" s="466"/>
      <c r="B643" s="695" t="s">
        <v>40</v>
      </c>
      <c r="C643" s="294"/>
      <c r="D643" s="299"/>
      <c r="E643" s="215"/>
      <c r="F643" s="248"/>
      <c r="G643" s="234"/>
      <c r="H643" s="248"/>
      <c r="I643" s="234"/>
      <c r="J643" s="248"/>
      <c r="K643" s="816"/>
    </row>
    <row r="644" spans="1:17" ht="23.25" customHeight="1" x14ac:dyDescent="0.25">
      <c r="A644" s="466" t="s">
        <v>535</v>
      </c>
      <c r="B644" s="715"/>
      <c r="C644" s="215">
        <v>40</v>
      </c>
      <c r="D644" s="248"/>
      <c r="E644" s="247"/>
      <c r="F644" s="248">
        <v>0.82</v>
      </c>
      <c r="G644" s="247">
        <v>1.47</v>
      </c>
      <c r="H644" s="248">
        <v>3.16</v>
      </c>
      <c r="I644" s="247">
        <v>30.8</v>
      </c>
      <c r="J644" s="248">
        <v>6.83</v>
      </c>
      <c r="K644" s="275" t="s">
        <v>537</v>
      </c>
    </row>
    <row r="645" spans="1:17" ht="13.5" customHeight="1" thickBot="1" x14ac:dyDescent="0.3">
      <c r="A645" s="466"/>
      <c r="B645" s="715" t="s">
        <v>233</v>
      </c>
      <c r="C645" s="215"/>
      <c r="D645" s="248">
        <v>57.5</v>
      </c>
      <c r="E645" s="247">
        <v>46</v>
      </c>
      <c r="F645" s="248"/>
      <c r="G645" s="247"/>
      <c r="H645" s="248"/>
      <c r="I645" s="247"/>
      <c r="J645" s="248"/>
      <c r="K645" s="275"/>
    </row>
    <row r="646" spans="1:17" ht="14.25" customHeight="1" x14ac:dyDescent="0.25">
      <c r="A646" s="466"/>
      <c r="B646" s="715" t="s">
        <v>47</v>
      </c>
      <c r="C646" s="215"/>
      <c r="D646" s="248">
        <v>1.4</v>
      </c>
      <c r="E646" s="247">
        <v>1.4</v>
      </c>
      <c r="F646" s="248"/>
      <c r="G646" s="247"/>
      <c r="H646" s="248"/>
      <c r="I646" s="247"/>
      <c r="J646" s="248"/>
      <c r="K646" s="275"/>
      <c r="Q646" s="821"/>
    </row>
    <row r="647" spans="1:17" ht="16.5" customHeight="1" x14ac:dyDescent="0.25">
      <c r="A647" s="466"/>
      <c r="B647" s="715" t="s">
        <v>46</v>
      </c>
      <c r="C647" s="215"/>
      <c r="D647" s="247">
        <v>1</v>
      </c>
      <c r="E647" s="509">
        <v>0.8</v>
      </c>
      <c r="F647" s="248"/>
      <c r="G647" s="247"/>
      <c r="H647" s="248"/>
      <c r="I647" s="247"/>
      <c r="J647" s="248"/>
      <c r="K647" s="275"/>
    </row>
    <row r="648" spans="1:17" ht="13.5" customHeight="1" x14ac:dyDescent="0.25">
      <c r="A648" s="466"/>
      <c r="B648" s="715" t="s">
        <v>41</v>
      </c>
      <c r="C648" s="215"/>
      <c r="D648" s="247">
        <v>1.9</v>
      </c>
      <c r="E648" s="509">
        <v>1.6</v>
      </c>
      <c r="F648" s="248"/>
      <c r="G648" s="247"/>
      <c r="H648" s="248"/>
      <c r="I648" s="247"/>
      <c r="J648" s="248"/>
      <c r="K648" s="275"/>
    </row>
    <row r="649" spans="1:17" ht="13.5" customHeight="1" x14ac:dyDescent="0.25">
      <c r="A649" s="466"/>
      <c r="B649" s="715" t="s">
        <v>536</v>
      </c>
      <c r="C649" s="215"/>
      <c r="D649" s="247">
        <v>0.5</v>
      </c>
      <c r="E649" s="509">
        <v>0.5</v>
      </c>
      <c r="F649" s="248"/>
      <c r="G649" s="247"/>
      <c r="H649" s="248"/>
      <c r="I649" s="247"/>
      <c r="J649" s="248"/>
      <c r="K649" s="275"/>
    </row>
    <row r="650" spans="1:17" ht="13.5" customHeight="1" x14ac:dyDescent="0.25">
      <c r="A650" s="466"/>
      <c r="B650" s="715" t="s">
        <v>234</v>
      </c>
      <c r="C650" s="215"/>
      <c r="D650" s="247">
        <v>0.2</v>
      </c>
      <c r="E650" s="509">
        <v>0.2</v>
      </c>
      <c r="F650" s="248"/>
      <c r="G650" s="247"/>
      <c r="H650" s="248"/>
      <c r="I650" s="247"/>
      <c r="J650" s="248"/>
      <c r="K650" s="275"/>
    </row>
    <row r="651" spans="1:17" ht="13.5" customHeight="1" x14ac:dyDescent="0.25">
      <c r="A651" s="466"/>
      <c r="B651" s="715" t="s">
        <v>232</v>
      </c>
      <c r="C651" s="215"/>
      <c r="D651" s="247">
        <v>0.3</v>
      </c>
      <c r="E651" s="509">
        <v>0.3</v>
      </c>
      <c r="F651" s="248"/>
      <c r="G651" s="247"/>
      <c r="H651" s="248"/>
      <c r="I651" s="247"/>
      <c r="J651" s="248"/>
      <c r="K651" s="275"/>
    </row>
    <row r="652" spans="1:17" ht="13.5" customHeight="1" x14ac:dyDescent="0.25">
      <c r="A652" s="466"/>
      <c r="B652" s="715" t="s">
        <v>155</v>
      </c>
      <c r="C652" s="215"/>
      <c r="D652" s="247">
        <v>0.96</v>
      </c>
      <c r="E652" s="509">
        <v>0.96</v>
      </c>
      <c r="F652" s="248"/>
      <c r="G652" s="247"/>
      <c r="H652" s="248"/>
      <c r="I652" s="247"/>
      <c r="J652" s="248"/>
      <c r="K652" s="275"/>
    </row>
    <row r="653" spans="1:17" ht="34.5" customHeight="1" x14ac:dyDescent="0.25">
      <c r="A653" s="459" t="s">
        <v>487</v>
      </c>
      <c r="B653" s="214"/>
      <c r="C653" s="294" t="s">
        <v>136</v>
      </c>
      <c r="D653" s="753"/>
      <c r="E653" s="765"/>
      <c r="F653" s="418">
        <v>4.9361666666666668</v>
      </c>
      <c r="G653" s="308">
        <v>3.1321666666666665</v>
      </c>
      <c r="H653" s="307">
        <v>11.325500000000002</v>
      </c>
      <c r="I653" s="308">
        <v>101.38333333333334</v>
      </c>
      <c r="J653" s="822">
        <v>3.5</v>
      </c>
      <c r="K653" s="275" t="s">
        <v>465</v>
      </c>
    </row>
    <row r="654" spans="1:17" ht="34.5" customHeight="1" x14ac:dyDescent="0.25">
      <c r="A654" s="459"/>
      <c r="B654" s="214" t="s">
        <v>441</v>
      </c>
      <c r="C654" s="294"/>
      <c r="D654" s="765">
        <v>16</v>
      </c>
      <c r="E654" s="764">
        <v>16</v>
      </c>
      <c r="F654" s="418"/>
      <c r="G654" s="308"/>
      <c r="H654" s="307"/>
      <c r="I654" s="308"/>
      <c r="J654" s="822"/>
      <c r="K654" s="275"/>
    </row>
    <row r="655" spans="1:17" ht="18" customHeight="1" x14ac:dyDescent="0.25">
      <c r="A655" s="459"/>
      <c r="B655" s="214" t="s">
        <v>420</v>
      </c>
      <c r="C655" s="294"/>
      <c r="D655" s="765"/>
      <c r="E655" s="764">
        <v>10</v>
      </c>
      <c r="F655" s="418"/>
      <c r="G655" s="308"/>
      <c r="H655" s="307"/>
      <c r="I655" s="308"/>
      <c r="J655" s="822"/>
      <c r="K655" s="275"/>
    </row>
    <row r="656" spans="1:17" ht="15" customHeight="1" x14ac:dyDescent="0.25">
      <c r="A656" s="466"/>
      <c r="B656" s="214" t="s">
        <v>144</v>
      </c>
      <c r="C656" s="294"/>
      <c r="D656" s="215">
        <v>66.599999999999994</v>
      </c>
      <c r="E656" s="299">
        <v>50</v>
      </c>
      <c r="F656" s="246"/>
      <c r="G656" s="247"/>
      <c r="H656" s="248"/>
      <c r="I656" s="247"/>
      <c r="J656" s="509"/>
      <c r="K656" s="275"/>
    </row>
    <row r="657" spans="1:11" ht="15" customHeight="1" x14ac:dyDescent="0.25">
      <c r="A657" s="466"/>
      <c r="B657" s="214" t="s">
        <v>46</v>
      </c>
      <c r="C657" s="294"/>
      <c r="D657" s="215">
        <v>7.5</v>
      </c>
      <c r="E657" s="299">
        <v>6</v>
      </c>
      <c r="F657" s="246"/>
      <c r="G657" s="247"/>
      <c r="H657" s="248"/>
      <c r="I657" s="247"/>
      <c r="J657" s="509"/>
      <c r="K657" s="275"/>
    </row>
    <row r="658" spans="1:11" ht="15" customHeight="1" x14ac:dyDescent="0.25">
      <c r="A658" s="466"/>
      <c r="B658" s="214" t="s">
        <v>41</v>
      </c>
      <c r="C658" s="294"/>
      <c r="D658" s="215">
        <v>7.2</v>
      </c>
      <c r="E658" s="299">
        <v>6</v>
      </c>
      <c r="F658" s="246"/>
      <c r="G658" s="247"/>
      <c r="H658" s="248"/>
      <c r="I658" s="247"/>
      <c r="J658" s="509"/>
      <c r="K658" s="275"/>
    </row>
    <row r="659" spans="1:11" ht="15" customHeight="1" x14ac:dyDescent="0.25">
      <c r="A659" s="466"/>
      <c r="B659" s="214" t="s">
        <v>47</v>
      </c>
      <c r="C659" s="294"/>
      <c r="D659" s="215">
        <v>1.5</v>
      </c>
      <c r="E659" s="299">
        <v>1.5</v>
      </c>
      <c r="F659" s="246"/>
      <c r="G659" s="247"/>
      <c r="H659" s="248"/>
      <c r="I659" s="247"/>
      <c r="J659" s="509"/>
      <c r="K659" s="275"/>
    </row>
    <row r="660" spans="1:11" ht="15" customHeight="1" x14ac:dyDescent="0.25">
      <c r="A660" s="466"/>
      <c r="B660" s="214" t="s">
        <v>234</v>
      </c>
      <c r="C660" s="294"/>
      <c r="D660" s="215">
        <v>0.5</v>
      </c>
      <c r="E660" s="299">
        <v>0.5</v>
      </c>
      <c r="F660" s="246"/>
      <c r="G660" s="247"/>
      <c r="H660" s="248"/>
      <c r="I660" s="247"/>
      <c r="J660" s="509"/>
      <c r="K660" s="275"/>
    </row>
    <row r="661" spans="1:11" ht="15" customHeight="1" x14ac:dyDescent="0.25">
      <c r="A661" s="466"/>
      <c r="B661" s="214" t="s">
        <v>87</v>
      </c>
      <c r="C661" s="294"/>
      <c r="D661" s="215">
        <v>112.5</v>
      </c>
      <c r="E661" s="299">
        <v>112.5</v>
      </c>
      <c r="F661" s="246"/>
      <c r="G661" s="247"/>
      <c r="H661" s="248"/>
      <c r="I661" s="247"/>
      <c r="J661" s="509"/>
      <c r="K661" s="275"/>
    </row>
    <row r="662" spans="1:11" ht="15" customHeight="1" x14ac:dyDescent="0.25">
      <c r="A662" s="466"/>
      <c r="B662" s="214" t="s">
        <v>410</v>
      </c>
      <c r="C662" s="294"/>
      <c r="D662" s="215"/>
      <c r="E662" s="299">
        <v>15</v>
      </c>
      <c r="F662" s="246"/>
      <c r="G662" s="247"/>
      <c r="H662" s="248"/>
      <c r="I662" s="247"/>
      <c r="J662" s="509"/>
      <c r="K662" s="275"/>
    </row>
    <row r="663" spans="1:11" ht="15" customHeight="1" x14ac:dyDescent="0.25">
      <c r="A663" s="466"/>
      <c r="B663" s="214" t="s">
        <v>100</v>
      </c>
      <c r="C663" s="294"/>
      <c r="D663" s="215">
        <v>4.5999999999999996</v>
      </c>
      <c r="E663" s="299">
        <v>4.5999999999999996</v>
      </c>
      <c r="F663" s="246"/>
      <c r="G663" s="247"/>
      <c r="H663" s="248"/>
      <c r="I663" s="247"/>
      <c r="J663" s="509"/>
      <c r="K663" s="275"/>
    </row>
    <row r="664" spans="1:11" ht="15" customHeight="1" x14ac:dyDescent="0.25">
      <c r="A664" s="466"/>
      <c r="B664" s="214" t="s">
        <v>29</v>
      </c>
      <c r="C664" s="294"/>
      <c r="D664" s="215">
        <v>0.5</v>
      </c>
      <c r="E664" s="299">
        <v>0.5</v>
      </c>
      <c r="F664" s="246"/>
      <c r="G664" s="247"/>
      <c r="H664" s="248"/>
      <c r="I664" s="247"/>
      <c r="J664" s="509"/>
      <c r="K664" s="275"/>
    </row>
    <row r="665" spans="1:11" ht="15" customHeight="1" x14ac:dyDescent="0.25">
      <c r="A665" s="466"/>
      <c r="B665" s="214" t="s">
        <v>56</v>
      </c>
      <c r="C665" s="294"/>
      <c r="D665" s="215">
        <v>1.6</v>
      </c>
      <c r="E665" s="299">
        <v>1.32</v>
      </c>
      <c r="F665" s="246"/>
      <c r="G665" s="247"/>
      <c r="H665" s="248"/>
      <c r="I665" s="247"/>
      <c r="J665" s="509"/>
      <c r="K665" s="275"/>
    </row>
    <row r="666" spans="1:11" ht="15" customHeight="1" x14ac:dyDescent="0.25">
      <c r="A666" s="466"/>
      <c r="B666" s="214" t="s">
        <v>66</v>
      </c>
      <c r="C666" s="294"/>
      <c r="D666" s="215">
        <v>7.3</v>
      </c>
      <c r="E666" s="299">
        <v>7.3</v>
      </c>
      <c r="F666" s="246"/>
      <c r="G666" s="247"/>
      <c r="H666" s="248"/>
      <c r="I666" s="247"/>
      <c r="J666" s="509"/>
      <c r="K666" s="275"/>
    </row>
    <row r="667" spans="1:11" ht="15" customHeight="1" x14ac:dyDescent="0.25">
      <c r="A667" s="466"/>
      <c r="B667" s="214" t="s">
        <v>265</v>
      </c>
      <c r="C667" s="294"/>
      <c r="D667" s="215">
        <v>0.1</v>
      </c>
      <c r="E667" s="299">
        <v>0.1</v>
      </c>
      <c r="F667" s="246"/>
      <c r="G667" s="247"/>
      <c r="H667" s="248"/>
      <c r="I667" s="247"/>
      <c r="J667" s="509"/>
      <c r="K667" s="275"/>
    </row>
    <row r="668" spans="1:11" ht="15" customHeight="1" x14ac:dyDescent="0.25">
      <c r="A668" s="466"/>
      <c r="B668" s="214" t="s">
        <v>168</v>
      </c>
      <c r="C668" s="294"/>
      <c r="D668" s="215"/>
      <c r="E668" s="299">
        <v>13.5</v>
      </c>
      <c r="F668" s="246"/>
      <c r="G668" s="247"/>
      <c r="H668" s="248"/>
      <c r="I668" s="247"/>
      <c r="J668" s="509"/>
      <c r="K668" s="275"/>
    </row>
    <row r="669" spans="1:11" ht="15" customHeight="1" x14ac:dyDescent="0.25">
      <c r="A669" s="466"/>
      <c r="B669" s="214" t="s">
        <v>411</v>
      </c>
      <c r="C669" s="294"/>
      <c r="D669" s="215"/>
      <c r="E669" s="299">
        <v>15</v>
      </c>
      <c r="F669" s="246"/>
      <c r="G669" s="247"/>
      <c r="H669" s="248"/>
      <c r="I669" s="247"/>
      <c r="J669" s="509"/>
      <c r="K669" s="275"/>
    </row>
    <row r="670" spans="1:11" ht="25.5" customHeight="1" x14ac:dyDescent="0.25">
      <c r="A670" s="466" t="s">
        <v>416</v>
      </c>
      <c r="B670" s="214"/>
      <c r="C670" s="215" t="s">
        <v>417</v>
      </c>
      <c r="D670" s="248"/>
      <c r="E670" s="247"/>
      <c r="F670" s="248">
        <v>8.0159999999999982</v>
      </c>
      <c r="G670" s="247">
        <v>8.4479999999999986</v>
      </c>
      <c r="H670" s="248">
        <v>1.9619999999999995</v>
      </c>
      <c r="I670" s="247">
        <v>98.399999999999977</v>
      </c>
      <c r="J670" s="248">
        <v>0.72</v>
      </c>
      <c r="K670" s="275" t="s">
        <v>418</v>
      </c>
    </row>
    <row r="671" spans="1:11" ht="15" customHeight="1" x14ac:dyDescent="0.25">
      <c r="A671" s="466"/>
      <c r="B671" s="214" t="s">
        <v>419</v>
      </c>
      <c r="C671" s="215"/>
      <c r="D671" s="248">
        <v>42</v>
      </c>
      <c r="E671" s="247">
        <v>42</v>
      </c>
      <c r="F671" s="248"/>
      <c r="G671" s="247"/>
      <c r="H671" s="248"/>
      <c r="I671" s="247"/>
      <c r="J671" s="248"/>
      <c r="K671" s="275"/>
    </row>
    <row r="672" spans="1:11" ht="15" customHeight="1" x14ac:dyDescent="0.25">
      <c r="A672" s="466"/>
      <c r="B672" s="214" t="s">
        <v>265</v>
      </c>
      <c r="C672" s="215"/>
      <c r="D672" s="248">
        <v>0.3</v>
      </c>
      <c r="E672" s="247">
        <v>0.3</v>
      </c>
      <c r="F672" s="248"/>
      <c r="G672" s="247"/>
      <c r="H672" s="248"/>
      <c r="I672" s="247"/>
      <c r="J672" s="248"/>
      <c r="K672" s="275"/>
    </row>
    <row r="673" spans="1:11" ht="15" customHeight="1" x14ac:dyDescent="0.25">
      <c r="A673" s="466"/>
      <c r="B673" s="214" t="s">
        <v>420</v>
      </c>
      <c r="C673" s="215"/>
      <c r="D673" s="248"/>
      <c r="E673" s="247">
        <v>30</v>
      </c>
      <c r="F673" s="248"/>
      <c r="G673" s="247"/>
      <c r="H673" s="248"/>
      <c r="I673" s="247"/>
      <c r="J673" s="248"/>
      <c r="K673" s="275"/>
    </row>
    <row r="674" spans="1:11" ht="15" customHeight="1" x14ac:dyDescent="0.25">
      <c r="A674" s="466"/>
      <c r="B674" s="214" t="s">
        <v>86</v>
      </c>
      <c r="C674" s="215"/>
      <c r="D674" s="248">
        <v>13.13</v>
      </c>
      <c r="E674" s="247">
        <v>10.5</v>
      </c>
      <c r="F674" s="248"/>
      <c r="G674" s="247"/>
      <c r="H674" s="248"/>
      <c r="I674" s="247"/>
      <c r="J674" s="248"/>
      <c r="K674" s="275"/>
    </row>
    <row r="675" spans="1:11" ht="15" customHeight="1" x14ac:dyDescent="0.25">
      <c r="A675" s="466"/>
      <c r="B675" s="214" t="s">
        <v>41</v>
      </c>
      <c r="C675" s="215"/>
      <c r="D675" s="248">
        <v>6.36</v>
      </c>
      <c r="E675" s="247">
        <v>5.3</v>
      </c>
      <c r="F675" s="248"/>
      <c r="G675" s="247"/>
      <c r="H675" s="248"/>
      <c r="I675" s="247"/>
      <c r="J675" s="248"/>
      <c r="K675" s="275"/>
    </row>
    <row r="676" spans="1:11" ht="15" customHeight="1" x14ac:dyDescent="0.25">
      <c r="A676" s="466"/>
      <c r="B676" s="214" t="s">
        <v>155</v>
      </c>
      <c r="C676" s="215"/>
      <c r="D676" s="248">
        <v>0.9</v>
      </c>
      <c r="E676" s="247">
        <v>0.9</v>
      </c>
      <c r="F676" s="248"/>
      <c r="G676" s="247"/>
      <c r="H676" s="248"/>
      <c r="I676" s="247"/>
      <c r="J676" s="248"/>
      <c r="K676" s="275"/>
    </row>
    <row r="677" spans="1:11" ht="15" customHeight="1" x14ac:dyDescent="0.25">
      <c r="A677" s="466"/>
      <c r="B677" s="715" t="s">
        <v>140</v>
      </c>
      <c r="C677" s="215"/>
      <c r="D677" s="248">
        <v>2</v>
      </c>
      <c r="E677" s="247">
        <v>2</v>
      </c>
      <c r="F677" s="248"/>
      <c r="G677" s="247"/>
      <c r="H677" s="248"/>
      <c r="I677" s="247"/>
      <c r="J677" s="248"/>
      <c r="K677" s="275"/>
    </row>
    <row r="678" spans="1:11" ht="15" customHeight="1" x14ac:dyDescent="0.25">
      <c r="A678" s="466"/>
      <c r="B678" s="214" t="s">
        <v>143</v>
      </c>
      <c r="C678" s="215"/>
      <c r="D678" s="248">
        <v>22.5</v>
      </c>
      <c r="E678" s="247">
        <v>22.5</v>
      </c>
      <c r="F678" s="248"/>
      <c r="G678" s="247"/>
      <c r="H678" s="248"/>
      <c r="I678" s="247"/>
      <c r="J678" s="248"/>
      <c r="K678" s="275"/>
    </row>
    <row r="679" spans="1:11" ht="15" customHeight="1" x14ac:dyDescent="0.25">
      <c r="A679" s="466"/>
      <c r="B679" s="214" t="s">
        <v>100</v>
      </c>
      <c r="C679" s="215"/>
      <c r="D679" s="248">
        <v>1.5</v>
      </c>
      <c r="E679" s="247">
        <v>1.5</v>
      </c>
      <c r="F679" s="248"/>
      <c r="G679" s="247"/>
      <c r="H679" s="248"/>
      <c r="I679" s="247"/>
      <c r="J679" s="248"/>
      <c r="K679" s="275"/>
    </row>
    <row r="680" spans="1:11" ht="15" customHeight="1" x14ac:dyDescent="0.25">
      <c r="A680" s="466" t="s">
        <v>58</v>
      </c>
      <c r="B680" s="214"/>
      <c r="C680" s="215">
        <v>120</v>
      </c>
      <c r="D680" s="248"/>
      <c r="E680" s="247"/>
      <c r="F680" s="248">
        <v>2.4516</v>
      </c>
      <c r="G680" s="247">
        <v>3.8411999999999997</v>
      </c>
      <c r="H680" s="248">
        <v>16.351199999999999</v>
      </c>
      <c r="I680" s="247">
        <v>109.8</v>
      </c>
      <c r="J680" s="248">
        <v>14.53</v>
      </c>
      <c r="K680" s="275" t="s">
        <v>180</v>
      </c>
    </row>
    <row r="681" spans="1:11" ht="15" customHeight="1" x14ac:dyDescent="0.25">
      <c r="A681" s="466"/>
      <c r="B681" s="214" t="s">
        <v>45</v>
      </c>
      <c r="C681" s="215"/>
      <c r="D681" s="248">
        <v>136.80000000000001</v>
      </c>
      <c r="E681" s="247">
        <v>102.6</v>
      </c>
      <c r="F681" s="248"/>
      <c r="G681" s="247"/>
      <c r="H681" s="248"/>
      <c r="I681" s="247"/>
      <c r="J681" s="248"/>
      <c r="K681" s="754"/>
    </row>
    <row r="682" spans="1:11" ht="15" customHeight="1" x14ac:dyDescent="0.25">
      <c r="A682" s="466"/>
      <c r="B682" s="214" t="s">
        <v>25</v>
      </c>
      <c r="C682" s="215"/>
      <c r="D682" s="248">
        <v>18.96</v>
      </c>
      <c r="E682" s="247">
        <v>18</v>
      </c>
      <c r="F682" s="248"/>
      <c r="G682" s="247"/>
      <c r="H682" s="248"/>
      <c r="I682" s="247"/>
      <c r="J682" s="248"/>
      <c r="K682" s="754"/>
    </row>
    <row r="683" spans="1:11" ht="15.75" customHeight="1" x14ac:dyDescent="0.25">
      <c r="A683" s="466"/>
      <c r="B683" s="214" t="s">
        <v>29</v>
      </c>
      <c r="C683" s="215"/>
      <c r="D683" s="248">
        <v>4.2</v>
      </c>
      <c r="E683" s="247">
        <v>4.2</v>
      </c>
      <c r="F683" s="248"/>
      <c r="G683" s="247"/>
      <c r="H683" s="248"/>
      <c r="I683" s="247"/>
      <c r="J683" s="248"/>
      <c r="K683" s="275"/>
    </row>
    <row r="684" spans="1:11" ht="15" customHeight="1" x14ac:dyDescent="0.25">
      <c r="A684" s="466"/>
      <c r="B684" s="214" t="s">
        <v>234</v>
      </c>
      <c r="C684" s="215"/>
      <c r="D684" s="248">
        <v>0.45</v>
      </c>
      <c r="E684" s="247">
        <v>0.45</v>
      </c>
      <c r="F684" s="248"/>
      <c r="G684" s="247"/>
      <c r="H684" s="248"/>
      <c r="I684" s="247"/>
      <c r="J684" s="248"/>
      <c r="K684" s="275"/>
    </row>
    <row r="685" spans="1:11" ht="27" customHeight="1" x14ac:dyDescent="0.25">
      <c r="A685" s="728" t="s">
        <v>466</v>
      </c>
      <c r="B685" s="214"/>
      <c r="C685" s="215">
        <v>150</v>
      </c>
      <c r="D685" s="248"/>
      <c r="E685" s="247"/>
      <c r="F685" s="248">
        <v>0.12</v>
      </c>
      <c r="G685" s="247">
        <v>0.12</v>
      </c>
      <c r="H685" s="248">
        <v>20.91</v>
      </c>
      <c r="I685" s="247">
        <v>85.95</v>
      </c>
      <c r="J685" s="299">
        <v>0.67</v>
      </c>
      <c r="K685" s="275" t="s">
        <v>435</v>
      </c>
    </row>
    <row r="686" spans="1:11" ht="15" customHeight="1" x14ac:dyDescent="0.25">
      <c r="A686" s="730"/>
      <c r="B686" s="214" t="s">
        <v>231</v>
      </c>
      <c r="C686" s="215"/>
      <c r="D686" s="248">
        <v>27.4</v>
      </c>
      <c r="E686" s="247">
        <v>24</v>
      </c>
      <c r="F686" s="299"/>
      <c r="G686" s="215"/>
      <c r="H686" s="299"/>
      <c r="I686" s="729"/>
      <c r="J686" s="299"/>
      <c r="K686" s="275"/>
    </row>
    <row r="687" spans="1:11" ht="15" customHeight="1" x14ac:dyDescent="0.25">
      <c r="A687" s="730"/>
      <c r="B687" s="214" t="s">
        <v>230</v>
      </c>
      <c r="C687" s="215"/>
      <c r="D687" s="248">
        <v>5</v>
      </c>
      <c r="E687" s="247">
        <v>5</v>
      </c>
      <c r="F687" s="299"/>
      <c r="G687" s="215"/>
      <c r="H687" s="299"/>
      <c r="I687" s="729"/>
      <c r="J687" s="299"/>
      <c r="K687" s="275"/>
    </row>
    <row r="688" spans="1:11" ht="15" customHeight="1" x14ac:dyDescent="0.25">
      <c r="A688" s="730"/>
      <c r="B688" s="214" t="s">
        <v>66</v>
      </c>
      <c r="C688" s="215"/>
      <c r="D688" s="248">
        <v>153</v>
      </c>
      <c r="E688" s="247">
        <v>153</v>
      </c>
      <c r="F688" s="299"/>
      <c r="G688" s="215"/>
      <c r="H688" s="299"/>
      <c r="I688" s="729"/>
      <c r="J688" s="299"/>
      <c r="K688" s="275"/>
    </row>
    <row r="689" spans="1:11" ht="38.25" customHeight="1" thickBot="1" x14ac:dyDescent="0.3">
      <c r="A689" s="466" t="s">
        <v>264</v>
      </c>
      <c r="B689" s="214"/>
      <c r="C689" s="215">
        <v>35</v>
      </c>
      <c r="D689" s="299">
        <v>35</v>
      </c>
      <c r="E689" s="215">
        <v>35</v>
      </c>
      <c r="F689" s="248">
        <v>2.31</v>
      </c>
      <c r="G689" s="731">
        <v>0.42</v>
      </c>
      <c r="H689" s="248">
        <v>13.860000000000001</v>
      </c>
      <c r="I689" s="731">
        <v>69.3</v>
      </c>
      <c r="J689" s="299"/>
      <c r="K689" s="732" t="s">
        <v>215</v>
      </c>
    </row>
    <row r="690" spans="1:11" ht="15.75" customHeight="1" thickBot="1" x14ac:dyDescent="0.3">
      <c r="A690" s="717" t="s">
        <v>37</v>
      </c>
      <c r="B690" s="718"/>
      <c r="C690" s="722">
        <v>565</v>
      </c>
      <c r="D690" s="733"/>
      <c r="E690" s="734"/>
      <c r="F690" s="232">
        <f>F653+F670+F680</f>
        <v>15.403766666666666</v>
      </c>
      <c r="G690" s="232">
        <f>G644+G653+G670+G680+G685</f>
        <v>17.011366666666667</v>
      </c>
      <c r="H690" s="232">
        <f t="shared" ref="H690:J690" si="29">H644+H653+H670+H680+H685+H689</f>
        <v>67.568699999999993</v>
      </c>
      <c r="I690" s="232">
        <f t="shared" si="29"/>
        <v>495.63333333333333</v>
      </c>
      <c r="J690" s="232">
        <f t="shared" si="29"/>
        <v>26.25</v>
      </c>
      <c r="K690" s="721"/>
    </row>
    <row r="691" spans="1:11" ht="17.25" customHeight="1" x14ac:dyDescent="0.25">
      <c r="A691" s="214"/>
      <c r="B691" s="736" t="s">
        <v>428</v>
      </c>
      <c r="C691" s="215"/>
      <c r="D691" s="299"/>
      <c r="E691" s="215"/>
      <c r="F691" s="248"/>
      <c r="G691" s="234"/>
      <c r="H691" s="248"/>
      <c r="I691" s="234"/>
      <c r="J691" s="248"/>
      <c r="K691" s="275"/>
    </row>
    <row r="692" spans="1:11" ht="19.5" customHeight="1" x14ac:dyDescent="0.25">
      <c r="A692" s="466" t="s">
        <v>174</v>
      </c>
      <c r="B692" s="214"/>
      <c r="C692" s="215">
        <v>150</v>
      </c>
      <c r="D692" s="299"/>
      <c r="E692" s="215"/>
      <c r="F692" s="248">
        <v>4.3499999999999996</v>
      </c>
      <c r="G692" s="247">
        <v>3.75</v>
      </c>
      <c r="H692" s="248">
        <v>6</v>
      </c>
      <c r="I692" s="247">
        <v>75</v>
      </c>
      <c r="J692" s="299">
        <v>1.05</v>
      </c>
      <c r="K692" s="275" t="s">
        <v>150</v>
      </c>
    </row>
    <row r="693" spans="1:11" ht="25.5" customHeight="1" x14ac:dyDescent="0.25">
      <c r="A693" s="214" t="s">
        <v>405</v>
      </c>
      <c r="B693" s="214" t="s">
        <v>181</v>
      </c>
      <c r="C693" s="215"/>
      <c r="D693" s="299">
        <v>155</v>
      </c>
      <c r="E693" s="215">
        <v>150</v>
      </c>
      <c r="F693" s="299"/>
      <c r="G693" s="215"/>
      <c r="H693" s="299"/>
      <c r="I693" s="215"/>
      <c r="J693" s="299"/>
      <c r="K693" s="275"/>
    </row>
    <row r="694" spans="1:11" ht="25.5" customHeight="1" thickBot="1" x14ac:dyDescent="0.3">
      <c r="A694" s="214" t="s">
        <v>468</v>
      </c>
      <c r="B694" s="214" t="s">
        <v>236</v>
      </c>
      <c r="C694" s="215">
        <v>13.5</v>
      </c>
      <c r="D694" s="299">
        <v>13.5</v>
      </c>
      <c r="E694" s="215">
        <v>13.5</v>
      </c>
      <c r="F694" s="299">
        <v>1.47</v>
      </c>
      <c r="G694" s="215"/>
      <c r="H694" s="299">
        <v>20.63</v>
      </c>
      <c r="I694" s="215">
        <v>112.05</v>
      </c>
      <c r="J694" s="299">
        <v>0</v>
      </c>
      <c r="K694" s="732" t="s">
        <v>469</v>
      </c>
    </row>
    <row r="695" spans="1:11" ht="15" customHeight="1" thickBot="1" x14ac:dyDescent="0.3">
      <c r="A695" s="717" t="s">
        <v>37</v>
      </c>
      <c r="B695" s="750"/>
      <c r="C695" s="737">
        <v>163.5</v>
      </c>
      <c r="D695" s="789"/>
      <c r="E695" s="737"/>
      <c r="F695" s="738">
        <f>F692+F694</f>
        <v>5.8199999999999994</v>
      </c>
      <c r="G695" s="739">
        <v>6.69</v>
      </c>
      <c r="H695" s="738">
        <f t="shared" ref="H695:J695" si="30">H692+H694</f>
        <v>26.63</v>
      </c>
      <c r="I695" s="739">
        <f t="shared" si="30"/>
        <v>187.05</v>
      </c>
      <c r="J695" s="738">
        <f t="shared" si="30"/>
        <v>1.05</v>
      </c>
      <c r="K695" s="721"/>
    </row>
    <row r="696" spans="1:11" ht="25.5" customHeight="1" x14ac:dyDescent="0.25">
      <c r="A696" s="809"/>
      <c r="B696" s="736" t="s">
        <v>429</v>
      </c>
      <c r="C696" s="784"/>
      <c r="D696" s="810"/>
      <c r="E696" s="784"/>
      <c r="F696" s="785"/>
      <c r="G696" s="520"/>
      <c r="H696" s="785"/>
      <c r="I696" s="520"/>
      <c r="J696" s="785"/>
      <c r="K696" s="275"/>
    </row>
    <row r="697" spans="1:11" ht="23.25" customHeight="1" x14ac:dyDescent="0.25">
      <c r="A697" s="466" t="s">
        <v>104</v>
      </c>
      <c r="B697" s="687"/>
      <c r="C697" s="448">
        <v>50</v>
      </c>
      <c r="D697" s="774"/>
      <c r="E697" s="775"/>
      <c r="F697" s="312">
        <v>6.1</v>
      </c>
      <c r="G697" s="311">
        <v>3.88</v>
      </c>
      <c r="H697" s="312">
        <v>7.34</v>
      </c>
      <c r="I697" s="311">
        <v>89</v>
      </c>
      <c r="J697" s="312">
        <v>0.16</v>
      </c>
      <c r="K697" s="275" t="s">
        <v>159</v>
      </c>
    </row>
    <row r="698" spans="1:11" ht="15" customHeight="1" x14ac:dyDescent="0.25">
      <c r="A698" s="773"/>
      <c r="B698" s="692" t="s">
        <v>148</v>
      </c>
      <c r="C698" s="448"/>
      <c r="D698" s="774">
        <v>51</v>
      </c>
      <c r="E698" s="775">
        <v>37.5</v>
      </c>
      <c r="F698" s="312"/>
      <c r="G698" s="311"/>
      <c r="H698" s="312"/>
      <c r="I698" s="311"/>
      <c r="J698" s="312"/>
      <c r="K698" s="275"/>
    </row>
    <row r="699" spans="1:11" ht="15" customHeight="1" x14ac:dyDescent="0.25">
      <c r="A699" s="773"/>
      <c r="B699" s="692" t="s">
        <v>313</v>
      </c>
      <c r="C699" s="448"/>
      <c r="D699" s="774">
        <v>39.4</v>
      </c>
      <c r="E699" s="775">
        <v>37.5</v>
      </c>
      <c r="F699" s="312"/>
      <c r="G699" s="311"/>
      <c r="H699" s="312"/>
      <c r="I699" s="311"/>
      <c r="J699" s="312"/>
      <c r="K699" s="275"/>
    </row>
    <row r="700" spans="1:11" ht="15" customHeight="1" x14ac:dyDescent="0.25">
      <c r="A700" s="773"/>
      <c r="B700" s="692" t="s">
        <v>106</v>
      </c>
      <c r="C700" s="448"/>
      <c r="D700" s="312">
        <v>1.3</v>
      </c>
      <c r="E700" s="775">
        <v>1.25</v>
      </c>
      <c r="F700" s="312"/>
      <c r="G700" s="311"/>
      <c r="H700" s="312"/>
      <c r="I700" s="311"/>
      <c r="J700" s="312"/>
      <c r="K700" s="275"/>
    </row>
    <row r="701" spans="1:11" ht="15" customHeight="1" x14ac:dyDescent="0.25">
      <c r="A701" s="773"/>
      <c r="B701" s="692" t="s">
        <v>56</v>
      </c>
      <c r="C701" s="448"/>
      <c r="D701" s="312">
        <v>0.9</v>
      </c>
      <c r="E701" s="311">
        <v>0.75</v>
      </c>
      <c r="F701" s="312"/>
      <c r="G701" s="311"/>
      <c r="H701" s="312"/>
      <c r="I701" s="311"/>
      <c r="J701" s="312"/>
      <c r="K701" s="275"/>
    </row>
    <row r="702" spans="1:11" ht="15" customHeight="1" x14ac:dyDescent="0.25">
      <c r="A702" s="773"/>
      <c r="B702" s="692" t="s">
        <v>41</v>
      </c>
      <c r="C702" s="448"/>
      <c r="D702" s="312">
        <v>11.1</v>
      </c>
      <c r="E702" s="311">
        <v>9.3000000000000007</v>
      </c>
      <c r="F702" s="312"/>
      <c r="G702" s="311"/>
      <c r="H702" s="312"/>
      <c r="I702" s="311"/>
      <c r="J702" s="312"/>
      <c r="K702" s="275"/>
    </row>
    <row r="703" spans="1:11" ht="15" customHeight="1" x14ac:dyDescent="0.25">
      <c r="A703" s="773"/>
      <c r="B703" s="692" t="s">
        <v>66</v>
      </c>
      <c r="C703" s="448"/>
      <c r="D703" s="312">
        <v>7</v>
      </c>
      <c r="E703" s="775">
        <v>7</v>
      </c>
      <c r="F703" s="312"/>
      <c r="G703" s="311"/>
      <c r="H703" s="312"/>
      <c r="I703" s="311"/>
      <c r="J703" s="312"/>
      <c r="K703" s="275"/>
    </row>
    <row r="704" spans="1:11" ht="15" customHeight="1" x14ac:dyDescent="0.25">
      <c r="A704" s="773"/>
      <c r="B704" s="692" t="s">
        <v>234</v>
      </c>
      <c r="C704" s="448"/>
      <c r="D704" s="774">
        <v>0.35</v>
      </c>
      <c r="E704" s="775">
        <v>0.35</v>
      </c>
      <c r="F704" s="312"/>
      <c r="G704" s="311"/>
      <c r="H704" s="312"/>
      <c r="I704" s="311"/>
      <c r="J704" s="312"/>
      <c r="K704" s="275"/>
    </row>
    <row r="705" spans="1:11" ht="15" customHeight="1" x14ac:dyDescent="0.25">
      <c r="A705" s="773"/>
      <c r="B705" s="692" t="s">
        <v>61</v>
      </c>
      <c r="C705" s="448"/>
      <c r="D705" s="774">
        <v>0.14000000000000001</v>
      </c>
      <c r="E705" s="775">
        <v>0.14000000000000001</v>
      </c>
      <c r="F705" s="312"/>
      <c r="G705" s="311"/>
      <c r="H705" s="312"/>
      <c r="I705" s="311"/>
      <c r="J705" s="312"/>
      <c r="K705" s="275"/>
    </row>
    <row r="706" spans="1:11" ht="15" customHeight="1" x14ac:dyDescent="0.25">
      <c r="A706" s="773"/>
      <c r="B706" s="692" t="s">
        <v>93</v>
      </c>
      <c r="C706" s="448"/>
      <c r="D706" s="774">
        <v>5</v>
      </c>
      <c r="E706" s="775">
        <v>5</v>
      </c>
      <c r="F706" s="312"/>
      <c r="G706" s="311"/>
      <c r="H706" s="312"/>
      <c r="I706" s="311"/>
      <c r="J706" s="312"/>
      <c r="K706" s="275"/>
    </row>
    <row r="707" spans="1:11" ht="15" customHeight="1" x14ac:dyDescent="0.25">
      <c r="A707" s="773"/>
      <c r="B707" s="715" t="s">
        <v>47</v>
      </c>
      <c r="C707" s="448"/>
      <c r="D707" s="774">
        <v>1.25</v>
      </c>
      <c r="E707" s="775">
        <v>1.25</v>
      </c>
      <c r="F707" s="312"/>
      <c r="G707" s="311"/>
      <c r="H707" s="312"/>
      <c r="I707" s="311"/>
      <c r="J707" s="312"/>
      <c r="K707" s="275"/>
    </row>
    <row r="708" spans="1:11" ht="15" customHeight="1" x14ac:dyDescent="0.25">
      <c r="A708" s="773"/>
      <c r="B708" s="692" t="s">
        <v>44</v>
      </c>
      <c r="C708" s="448"/>
      <c r="D708" s="774"/>
      <c r="E708" s="775">
        <v>59</v>
      </c>
      <c r="F708" s="312"/>
      <c r="G708" s="311"/>
      <c r="H708" s="312"/>
      <c r="I708" s="311"/>
      <c r="J708" s="312"/>
      <c r="K708" s="275"/>
    </row>
    <row r="709" spans="1:11" ht="42.75" customHeight="1" x14ac:dyDescent="0.25">
      <c r="A709" s="466" t="s">
        <v>225</v>
      </c>
      <c r="B709" s="773"/>
      <c r="C709" s="448" t="s">
        <v>347</v>
      </c>
      <c r="D709" s="774"/>
      <c r="E709" s="775"/>
      <c r="F709" s="312">
        <v>5.78</v>
      </c>
      <c r="G709" s="311">
        <v>2.8946666666666667</v>
      </c>
      <c r="H709" s="312">
        <v>25.927333333333333</v>
      </c>
      <c r="I709" s="311">
        <v>150.33333333333331</v>
      </c>
      <c r="J709" s="312">
        <v>0.44</v>
      </c>
      <c r="K709" s="275" t="s">
        <v>224</v>
      </c>
    </row>
    <row r="710" spans="1:11" ht="15" customHeight="1" x14ac:dyDescent="0.25">
      <c r="A710" s="773"/>
      <c r="B710" s="692" t="s">
        <v>145</v>
      </c>
      <c r="C710" s="448"/>
      <c r="D710" s="774">
        <v>47.6</v>
      </c>
      <c r="E710" s="775">
        <v>47.6</v>
      </c>
      <c r="F710" s="312"/>
      <c r="G710" s="311"/>
      <c r="H710" s="312"/>
      <c r="I710" s="311"/>
      <c r="J710" s="312"/>
      <c r="K710" s="275"/>
    </row>
    <row r="711" spans="1:11" ht="15" customHeight="1" x14ac:dyDescent="0.25">
      <c r="A711" s="773"/>
      <c r="B711" s="692" t="s">
        <v>147</v>
      </c>
      <c r="C711" s="448"/>
      <c r="D711" s="774">
        <v>71</v>
      </c>
      <c r="E711" s="775">
        <v>71</v>
      </c>
      <c r="F711" s="312"/>
      <c r="G711" s="311"/>
      <c r="H711" s="312"/>
      <c r="I711" s="311"/>
      <c r="J711" s="312"/>
      <c r="K711" s="275"/>
    </row>
    <row r="712" spans="1:11" ht="15" customHeight="1" x14ac:dyDescent="0.25">
      <c r="A712" s="773"/>
      <c r="B712" s="692" t="s">
        <v>234</v>
      </c>
      <c r="C712" s="448"/>
      <c r="D712" s="312">
        <v>0.25</v>
      </c>
      <c r="E712" s="311">
        <v>0.25</v>
      </c>
      <c r="F712" s="312"/>
      <c r="G712" s="311"/>
      <c r="H712" s="312"/>
      <c r="I712" s="311"/>
      <c r="J712" s="312"/>
      <c r="K712" s="275"/>
    </row>
    <row r="713" spans="1:11" ht="15" customHeight="1" x14ac:dyDescent="0.25">
      <c r="A713" s="773"/>
      <c r="B713" s="692" t="s">
        <v>222</v>
      </c>
      <c r="C713" s="448"/>
      <c r="D713" s="774"/>
      <c r="E713" s="775">
        <v>100</v>
      </c>
      <c r="F713" s="312"/>
      <c r="G713" s="311"/>
      <c r="H713" s="312"/>
      <c r="I713" s="311"/>
      <c r="J713" s="312"/>
      <c r="K713" s="275"/>
    </row>
    <row r="714" spans="1:11" ht="15" customHeight="1" x14ac:dyDescent="0.25">
      <c r="A714" s="773"/>
      <c r="B714" s="692" t="s">
        <v>86</v>
      </c>
      <c r="C714" s="448"/>
      <c r="D714" s="774">
        <v>16.5</v>
      </c>
      <c r="E714" s="775">
        <v>13.2</v>
      </c>
      <c r="F714" s="312"/>
      <c r="G714" s="311"/>
      <c r="H714" s="312"/>
      <c r="I714" s="311"/>
      <c r="J714" s="312"/>
      <c r="K714" s="275"/>
    </row>
    <row r="715" spans="1:11" ht="15" customHeight="1" x14ac:dyDescent="0.25">
      <c r="A715" s="773"/>
      <c r="B715" s="692" t="s">
        <v>113</v>
      </c>
      <c r="C715" s="448"/>
      <c r="D715" s="774">
        <v>2</v>
      </c>
      <c r="E715" s="775">
        <v>1.65</v>
      </c>
      <c r="F715" s="312"/>
      <c r="G715" s="311"/>
      <c r="H715" s="312"/>
      <c r="I715" s="311"/>
      <c r="J715" s="312"/>
      <c r="K715" s="275"/>
    </row>
    <row r="716" spans="1:11" ht="17.25" customHeight="1" x14ac:dyDescent="0.25">
      <c r="A716" s="773"/>
      <c r="B716" s="692" t="s">
        <v>223</v>
      </c>
      <c r="C716" s="448"/>
      <c r="D716" s="774"/>
      <c r="E716" s="775">
        <v>110</v>
      </c>
      <c r="F716" s="312"/>
      <c r="G716" s="311"/>
      <c r="H716" s="312"/>
      <c r="I716" s="311"/>
      <c r="J716" s="312"/>
      <c r="K716" s="275"/>
    </row>
    <row r="717" spans="1:11" ht="15" customHeight="1" x14ac:dyDescent="0.25">
      <c r="A717" s="773"/>
      <c r="B717" s="692" t="s">
        <v>57</v>
      </c>
      <c r="C717" s="448"/>
      <c r="D717" s="774">
        <v>2</v>
      </c>
      <c r="E717" s="775">
        <v>2</v>
      </c>
      <c r="F717" s="312"/>
      <c r="G717" s="311"/>
      <c r="H717" s="312"/>
      <c r="I717" s="311"/>
      <c r="J717" s="312"/>
      <c r="K717" s="275"/>
    </row>
    <row r="718" spans="1:11" ht="23.25" customHeight="1" x14ac:dyDescent="0.25">
      <c r="A718" s="466" t="s">
        <v>79</v>
      </c>
      <c r="B718" s="214"/>
      <c r="C718" s="215" t="s">
        <v>321</v>
      </c>
      <c r="D718" s="299"/>
      <c r="E718" s="215"/>
      <c r="F718" s="248">
        <v>9.7500000000000003E-2</v>
      </c>
      <c r="G718" s="247">
        <v>2.0000000000000004E-2</v>
      </c>
      <c r="H718" s="248">
        <v>5.1681109445277373</v>
      </c>
      <c r="I718" s="247">
        <v>21.784932533733134</v>
      </c>
      <c r="J718" s="248">
        <v>2.02</v>
      </c>
      <c r="K718" s="275" t="s">
        <v>210</v>
      </c>
    </row>
    <row r="719" spans="1:11" ht="15" customHeight="1" x14ac:dyDescent="0.25">
      <c r="A719" s="466"/>
      <c r="B719" s="214" t="s">
        <v>263</v>
      </c>
      <c r="C719" s="215"/>
      <c r="D719" s="299">
        <v>0.8</v>
      </c>
      <c r="E719" s="215">
        <v>0.9</v>
      </c>
      <c r="F719" s="299"/>
      <c r="G719" s="215"/>
      <c r="H719" s="299"/>
      <c r="I719" s="215"/>
      <c r="J719" s="299"/>
      <c r="K719" s="275"/>
    </row>
    <row r="720" spans="1:11" ht="15" customHeight="1" x14ac:dyDescent="0.25">
      <c r="A720" s="466"/>
      <c r="B720" s="214" t="s">
        <v>27</v>
      </c>
      <c r="C720" s="215"/>
      <c r="D720" s="299">
        <v>5</v>
      </c>
      <c r="E720" s="215">
        <v>5</v>
      </c>
      <c r="F720" s="299"/>
      <c r="G720" s="215"/>
      <c r="H720" s="299"/>
      <c r="I720" s="215"/>
      <c r="J720" s="299"/>
      <c r="K720" s="275"/>
    </row>
    <row r="721" spans="1:11" ht="15" customHeight="1" x14ac:dyDescent="0.25">
      <c r="A721" s="466"/>
      <c r="B721" s="214" t="s">
        <v>81</v>
      </c>
      <c r="C721" s="215"/>
      <c r="D721" s="299">
        <v>5.55</v>
      </c>
      <c r="E721" s="215">
        <v>5</v>
      </c>
      <c r="F721" s="299"/>
      <c r="G721" s="215"/>
      <c r="H721" s="299"/>
      <c r="I721" s="215"/>
      <c r="J721" s="299"/>
      <c r="K721" s="275"/>
    </row>
    <row r="722" spans="1:11" ht="15" customHeight="1" x14ac:dyDescent="0.25">
      <c r="A722" s="685"/>
      <c r="B722" s="691" t="s">
        <v>26</v>
      </c>
      <c r="C722" s="755"/>
      <c r="D722" s="823">
        <v>150</v>
      </c>
      <c r="E722" s="755">
        <v>150</v>
      </c>
      <c r="F722" s="857"/>
      <c r="G722" s="463"/>
      <c r="H722" s="857"/>
      <c r="I722" s="463"/>
      <c r="J722" s="857"/>
      <c r="K722" s="824"/>
    </row>
    <row r="723" spans="1:11" ht="37.5" customHeight="1" thickBot="1" x14ac:dyDescent="0.3">
      <c r="A723" s="466" t="s">
        <v>206</v>
      </c>
      <c r="B723" s="214"/>
      <c r="C723" s="716">
        <v>25</v>
      </c>
      <c r="D723" s="248">
        <v>25</v>
      </c>
      <c r="E723" s="731">
        <v>25</v>
      </c>
      <c r="F723" s="248">
        <v>1.9</v>
      </c>
      <c r="G723" s="731">
        <v>0.20000000000000004</v>
      </c>
      <c r="H723" s="248">
        <v>12.3</v>
      </c>
      <c r="I723" s="731">
        <v>58.750000000000007</v>
      </c>
      <c r="J723" s="248">
        <v>0</v>
      </c>
      <c r="K723" s="732" t="s">
        <v>216</v>
      </c>
    </row>
    <row r="724" spans="1:11" ht="15.75" customHeight="1" thickBot="1" x14ac:dyDescent="0.3">
      <c r="A724" s="717" t="s">
        <v>37</v>
      </c>
      <c r="B724" s="718"/>
      <c r="C724" s="802">
        <v>347</v>
      </c>
      <c r="D724" s="711"/>
      <c r="E724" s="710"/>
      <c r="F724" s="735">
        <v>11.01</v>
      </c>
      <c r="G724" s="735">
        <v>12.32</v>
      </c>
      <c r="H724" s="735">
        <f t="shared" ref="H724:J724" si="31">H697+H709+H718+H723</f>
        <v>50.735444277861077</v>
      </c>
      <c r="I724" s="735">
        <f>I697+I709+I718+I723+I718</f>
        <v>341.65319840079957</v>
      </c>
      <c r="J724" s="735">
        <f t="shared" si="31"/>
        <v>2.62</v>
      </c>
      <c r="K724" s="721"/>
    </row>
    <row r="725" spans="1:11" ht="15.75" customHeight="1" thickBot="1" x14ac:dyDescent="0.3">
      <c r="A725" s="717" t="s">
        <v>62</v>
      </c>
      <c r="B725" s="746"/>
      <c r="C725" s="722">
        <f>C639+C642+C690+C724+C695</f>
        <v>1544.5</v>
      </c>
      <c r="D725" s="722"/>
      <c r="E725" s="722"/>
      <c r="F725" s="232">
        <f t="shared" ref="F725:J725" si="32">F639+F642+F690+F724+F695</f>
        <v>40.792118762475049</v>
      </c>
      <c r="G725" s="232">
        <f t="shared" si="32"/>
        <v>46.261366666666667</v>
      </c>
      <c r="H725" s="232">
        <f t="shared" si="32"/>
        <v>197.35414427786105</v>
      </c>
      <c r="I725" s="232">
        <f t="shared" si="32"/>
        <v>1365.0265317341327</v>
      </c>
      <c r="J725" s="232">
        <f t="shared" si="32"/>
        <v>41.829999999999991</v>
      </c>
      <c r="K725" s="721"/>
    </row>
    <row r="726" spans="1:11" ht="15" customHeight="1" x14ac:dyDescent="0.25">
      <c r="A726" s="695"/>
      <c r="B726" s="695"/>
      <c r="C726" s="826"/>
      <c r="D726" s="299"/>
      <c r="E726" s="299"/>
      <c r="F726" s="769"/>
      <c r="G726" s="769"/>
      <c r="H726" s="769"/>
      <c r="I726" s="769"/>
      <c r="J726" s="769"/>
      <c r="K726" s="700"/>
    </row>
    <row r="727" spans="1:11" ht="15.75" customHeight="1" thickBot="1" x14ac:dyDescent="0.3">
      <c r="A727" s="694" t="s">
        <v>309</v>
      </c>
      <c r="B727" s="694"/>
      <c r="C727" s="853"/>
      <c r="D727" s="854"/>
      <c r="E727" s="855"/>
      <c r="K727" s="696"/>
    </row>
    <row r="728" spans="1:11" ht="23.25" customHeight="1" x14ac:dyDescent="0.25">
      <c r="A728" s="699" t="s">
        <v>3</v>
      </c>
      <c r="B728" s="700"/>
      <c r="C728" s="701" t="s">
        <v>4</v>
      </c>
      <c r="D728" s="747" t="s">
        <v>5</v>
      </c>
      <c r="E728" s="701" t="s">
        <v>5</v>
      </c>
      <c r="F728" s="922" t="s">
        <v>141</v>
      </c>
      <c r="G728" s="923"/>
      <c r="H728" s="924"/>
      <c r="I728" s="234" t="s">
        <v>7</v>
      </c>
      <c r="J728" s="866" t="s">
        <v>8</v>
      </c>
      <c r="K728" s="701" t="s">
        <v>64</v>
      </c>
    </row>
    <row r="729" spans="1:11" ht="15.75" customHeight="1" thickBot="1" x14ac:dyDescent="0.3">
      <c r="A729" s="466" t="s">
        <v>10</v>
      </c>
      <c r="B729" s="214"/>
      <c r="C729" s="305" t="s">
        <v>11</v>
      </c>
      <c r="D729" s="426" t="s">
        <v>12</v>
      </c>
      <c r="E729" s="305" t="s">
        <v>12</v>
      </c>
      <c r="F729" s="705"/>
      <c r="G729" s="706"/>
      <c r="H729" s="706"/>
      <c r="I729" s="247" t="s">
        <v>131</v>
      </c>
      <c r="J729" s="248"/>
      <c r="K729" s="305" t="s">
        <v>65</v>
      </c>
    </row>
    <row r="730" spans="1:11" ht="15.75" customHeight="1" thickBot="1" x14ac:dyDescent="0.3">
      <c r="A730" s="708"/>
      <c r="B730" s="709"/>
      <c r="C730" s="704"/>
      <c r="D730" s="825" t="s">
        <v>14</v>
      </c>
      <c r="E730" s="365" t="s">
        <v>15</v>
      </c>
      <c r="F730" s="710" t="s">
        <v>16</v>
      </c>
      <c r="G730" s="710" t="s">
        <v>17</v>
      </c>
      <c r="H730" s="711" t="s">
        <v>18</v>
      </c>
      <c r="I730" s="710" t="s">
        <v>19</v>
      </c>
      <c r="J730" s="712" t="s">
        <v>20</v>
      </c>
      <c r="K730" s="704"/>
    </row>
    <row r="731" spans="1:11" ht="15" customHeight="1" x14ac:dyDescent="0.25">
      <c r="A731" s="699"/>
      <c r="B731" s="713" t="s">
        <v>21</v>
      </c>
      <c r="C731" s="701"/>
      <c r="D731" s="770"/>
      <c r="E731" s="701"/>
      <c r="F731" s="866"/>
      <c r="G731" s="234"/>
      <c r="H731" s="866"/>
      <c r="I731" s="234"/>
      <c r="J731" s="866"/>
      <c r="K731" s="714"/>
    </row>
    <row r="732" spans="1:11" ht="23.25" customHeight="1" x14ac:dyDescent="0.25">
      <c r="A732" s="466" t="s">
        <v>328</v>
      </c>
      <c r="B732" s="214"/>
      <c r="C732" s="215" t="s">
        <v>352</v>
      </c>
      <c r="D732" s="248"/>
      <c r="E732" s="247"/>
      <c r="F732" s="248">
        <v>4.2449520958083831</v>
      </c>
      <c r="G732" s="247">
        <v>4.5996586826347308</v>
      </c>
      <c r="H732" s="248">
        <v>22.61392215568862</v>
      </c>
      <c r="I732" s="247">
        <v>149.26047904191614</v>
      </c>
      <c r="J732" s="248">
        <v>0.82</v>
      </c>
      <c r="K732" s="275" t="s">
        <v>107</v>
      </c>
    </row>
    <row r="733" spans="1:11" ht="15" customHeight="1" x14ac:dyDescent="0.25">
      <c r="A733" s="466"/>
      <c r="B733" s="214" t="s">
        <v>106</v>
      </c>
      <c r="C733" s="215"/>
      <c r="D733" s="248">
        <v>18</v>
      </c>
      <c r="E733" s="247">
        <v>18</v>
      </c>
      <c r="F733" s="248"/>
      <c r="G733" s="247"/>
      <c r="H733" s="248"/>
      <c r="I733" s="247"/>
      <c r="J733" s="248"/>
      <c r="K733" s="275"/>
    </row>
    <row r="734" spans="1:11" ht="15" customHeight="1" x14ac:dyDescent="0.25">
      <c r="A734" s="466"/>
      <c r="B734" s="214" t="s">
        <v>25</v>
      </c>
      <c r="C734" s="215"/>
      <c r="D734" s="248">
        <v>123</v>
      </c>
      <c r="E734" s="247">
        <v>123</v>
      </c>
      <c r="F734" s="248"/>
      <c r="G734" s="247"/>
      <c r="H734" s="248"/>
      <c r="I734" s="247"/>
      <c r="J734" s="248"/>
      <c r="K734" s="275"/>
    </row>
    <row r="735" spans="1:11" ht="15" customHeight="1" x14ac:dyDescent="0.25">
      <c r="A735" s="466"/>
      <c r="B735" s="214" t="s">
        <v>27</v>
      </c>
      <c r="C735" s="215"/>
      <c r="D735" s="248">
        <v>2</v>
      </c>
      <c r="E735" s="247">
        <v>2</v>
      </c>
      <c r="F735" s="248"/>
      <c r="G735" s="247"/>
      <c r="H735" s="248"/>
      <c r="I735" s="247"/>
      <c r="J735" s="248"/>
      <c r="K735" s="275"/>
    </row>
    <row r="736" spans="1:11" ht="15" customHeight="1" x14ac:dyDescent="0.25">
      <c r="A736" s="466"/>
      <c r="B736" s="715" t="s">
        <v>234</v>
      </c>
      <c r="C736" s="215"/>
      <c r="D736" s="248">
        <v>0.4</v>
      </c>
      <c r="E736" s="247">
        <v>0.4</v>
      </c>
      <c r="F736" s="248"/>
      <c r="G736" s="247"/>
      <c r="H736" s="248"/>
      <c r="I736" s="247"/>
      <c r="J736" s="248"/>
      <c r="K736" s="275"/>
    </row>
    <row r="737" spans="1:11" ht="15" customHeight="1" x14ac:dyDescent="0.25">
      <c r="A737" s="466"/>
      <c r="B737" s="214" t="s">
        <v>29</v>
      </c>
      <c r="C737" s="215"/>
      <c r="D737" s="248">
        <v>3</v>
      </c>
      <c r="E737" s="247">
        <v>3</v>
      </c>
      <c r="F737" s="248"/>
      <c r="G737" s="247"/>
      <c r="H737" s="248"/>
      <c r="I737" s="247"/>
      <c r="J737" s="248"/>
      <c r="K737" s="275"/>
    </row>
    <row r="738" spans="1:11" ht="23.25" customHeight="1" x14ac:dyDescent="0.25">
      <c r="A738" s="466" t="s">
        <v>67</v>
      </c>
      <c r="B738" s="214"/>
      <c r="C738" s="215" t="s">
        <v>338</v>
      </c>
      <c r="D738" s="216"/>
      <c r="E738" s="215"/>
      <c r="F738" s="246">
        <v>3.6702000000000004</v>
      </c>
      <c r="G738" s="247">
        <v>3.1896</v>
      </c>
      <c r="H738" s="248">
        <v>15.8202</v>
      </c>
      <c r="I738" s="247">
        <v>106.74</v>
      </c>
      <c r="J738" s="248">
        <v>1.43</v>
      </c>
      <c r="K738" s="275" t="s">
        <v>68</v>
      </c>
    </row>
    <row r="739" spans="1:11" ht="15" customHeight="1" x14ac:dyDescent="0.25">
      <c r="A739" s="466"/>
      <c r="B739" s="214" t="s">
        <v>69</v>
      </c>
      <c r="C739" s="215"/>
      <c r="D739" s="216">
        <v>2</v>
      </c>
      <c r="E739" s="215">
        <v>2</v>
      </c>
      <c r="F739" s="246"/>
      <c r="G739" s="247"/>
      <c r="H739" s="248"/>
      <c r="I739" s="247"/>
      <c r="J739" s="248"/>
      <c r="K739" s="275"/>
    </row>
    <row r="740" spans="1:11" ht="15" customHeight="1" x14ac:dyDescent="0.25">
      <c r="A740" s="214"/>
      <c r="B740" s="214" t="s">
        <v>27</v>
      </c>
      <c r="C740" s="215"/>
      <c r="D740" s="216">
        <v>6</v>
      </c>
      <c r="E740" s="215">
        <v>6</v>
      </c>
      <c r="F740" s="246"/>
      <c r="G740" s="247"/>
      <c r="H740" s="248"/>
      <c r="I740" s="247"/>
      <c r="J740" s="248"/>
      <c r="K740" s="275"/>
    </row>
    <row r="741" spans="1:11" ht="15" customHeight="1" x14ac:dyDescent="0.25">
      <c r="A741" s="703"/>
      <c r="B741" s="214" t="s">
        <v>25</v>
      </c>
      <c r="C741" s="215"/>
      <c r="D741" s="216">
        <v>110</v>
      </c>
      <c r="E741" s="215">
        <v>110</v>
      </c>
      <c r="F741" s="246"/>
      <c r="G741" s="247"/>
      <c r="H741" s="248"/>
      <c r="I741" s="247"/>
      <c r="J741" s="248"/>
      <c r="K741" s="275"/>
    </row>
    <row r="742" spans="1:11" ht="15" customHeight="1" x14ac:dyDescent="0.25">
      <c r="A742" s="703"/>
      <c r="B742" s="214" t="s">
        <v>26</v>
      </c>
      <c r="C742" s="215"/>
      <c r="D742" s="216">
        <v>80</v>
      </c>
      <c r="E742" s="215">
        <v>80</v>
      </c>
      <c r="F742" s="246"/>
      <c r="G742" s="247"/>
      <c r="H742" s="248"/>
      <c r="I742" s="247"/>
      <c r="J742" s="248"/>
      <c r="K742" s="275"/>
    </row>
    <row r="743" spans="1:11" ht="23.25" customHeight="1" x14ac:dyDescent="0.25">
      <c r="A743" s="466" t="s">
        <v>33</v>
      </c>
      <c r="B743" s="214"/>
      <c r="C743" s="294" t="s">
        <v>133</v>
      </c>
      <c r="D743" s="216"/>
      <c r="E743" s="215"/>
      <c r="F743" s="246">
        <v>1.915</v>
      </c>
      <c r="G743" s="247">
        <v>4.3549999999999995</v>
      </c>
      <c r="H743" s="248">
        <v>12.920000000000002</v>
      </c>
      <c r="I743" s="247">
        <v>98.500000000000014</v>
      </c>
      <c r="J743" s="299"/>
      <c r="K743" s="275" t="s">
        <v>35</v>
      </c>
    </row>
    <row r="744" spans="1:11" ht="15" customHeight="1" x14ac:dyDescent="0.25">
      <c r="A744" s="466"/>
      <c r="B744" s="214" t="s">
        <v>36</v>
      </c>
      <c r="C744" s="305"/>
      <c r="D744" s="216">
        <v>25</v>
      </c>
      <c r="E744" s="215">
        <v>25</v>
      </c>
      <c r="F744" s="216"/>
      <c r="G744" s="215"/>
      <c r="H744" s="299"/>
      <c r="I744" s="215"/>
      <c r="J744" s="299"/>
      <c r="K744" s="275"/>
    </row>
    <row r="745" spans="1:11" ht="15" customHeight="1" thickBot="1" x14ac:dyDescent="0.3">
      <c r="A745" s="466"/>
      <c r="B745" s="214" t="s">
        <v>29</v>
      </c>
      <c r="C745" s="305"/>
      <c r="D745" s="216">
        <v>5</v>
      </c>
      <c r="E745" s="215">
        <v>5</v>
      </c>
      <c r="F745" s="216" t="s">
        <v>1</v>
      </c>
      <c r="G745" s="716"/>
      <c r="H745" s="299"/>
      <c r="I745" s="716"/>
      <c r="J745" s="299"/>
      <c r="K745" s="275"/>
    </row>
    <row r="746" spans="1:11" ht="15.75" customHeight="1" thickBot="1" x14ac:dyDescent="0.3">
      <c r="A746" s="717" t="s">
        <v>37</v>
      </c>
      <c r="B746" s="718"/>
      <c r="C746" s="719">
        <v>359</v>
      </c>
      <c r="D746" s="771"/>
      <c r="E746" s="365"/>
      <c r="F746" s="735">
        <v>8.82</v>
      </c>
      <c r="G746" s="735">
        <v>9.83</v>
      </c>
      <c r="H746" s="735">
        <v>42.62</v>
      </c>
      <c r="I746" s="735">
        <v>293.55</v>
      </c>
      <c r="J746" s="735">
        <f t="shared" ref="J746" si="33">SUM(J731:J745)</f>
        <v>2.25</v>
      </c>
      <c r="K746" s="721"/>
    </row>
    <row r="747" spans="1:11" ht="15" customHeight="1" x14ac:dyDescent="0.25">
      <c r="A747" s="466"/>
      <c r="B747" s="695" t="s">
        <v>38</v>
      </c>
      <c r="C747" s="294"/>
      <c r="D747" s="306"/>
      <c r="E747" s="701"/>
      <c r="F747" s="248"/>
      <c r="G747" s="247"/>
      <c r="H747" s="248"/>
      <c r="I747" s="234"/>
      <c r="J747" s="248"/>
      <c r="K747" s="275"/>
    </row>
    <row r="748" spans="1:11" ht="15" customHeight="1" thickBot="1" x14ac:dyDescent="0.3">
      <c r="A748" s="773" t="s">
        <v>39</v>
      </c>
      <c r="B748" s="692"/>
      <c r="C748" s="761">
        <v>125</v>
      </c>
      <c r="D748" s="461">
        <v>125</v>
      </c>
      <c r="E748" s="761">
        <v>125</v>
      </c>
      <c r="F748" s="312">
        <v>1.99</v>
      </c>
      <c r="G748" s="311">
        <v>2.4</v>
      </c>
      <c r="H748" s="312">
        <v>10.63</v>
      </c>
      <c r="I748" s="311">
        <v>68</v>
      </c>
      <c r="J748" s="312">
        <v>2.5</v>
      </c>
      <c r="K748" s="275" t="s">
        <v>153</v>
      </c>
    </row>
    <row r="749" spans="1:11" ht="15.75" customHeight="1" thickBot="1" x14ac:dyDescent="0.3">
      <c r="A749" s="717" t="s">
        <v>37</v>
      </c>
      <c r="B749" s="718"/>
      <c r="C749" s="722">
        <v>125</v>
      </c>
      <c r="D749" s="733"/>
      <c r="E749" s="734"/>
      <c r="F749" s="735">
        <f>F748</f>
        <v>1.99</v>
      </c>
      <c r="G749" s="232">
        <f>G748</f>
        <v>2.4</v>
      </c>
      <c r="H749" s="735">
        <f>H748</f>
        <v>10.63</v>
      </c>
      <c r="I749" s="232">
        <f>I748</f>
        <v>68</v>
      </c>
      <c r="J749" s="735">
        <f>J748</f>
        <v>2.5</v>
      </c>
      <c r="K749" s="721"/>
    </row>
    <row r="750" spans="1:11" ht="15" customHeight="1" x14ac:dyDescent="0.25">
      <c r="A750" s="699"/>
      <c r="B750" s="713" t="s">
        <v>40</v>
      </c>
      <c r="C750" s="752"/>
      <c r="D750" s="826"/>
      <c r="E750" s="752"/>
      <c r="F750" s="866"/>
      <c r="G750" s="234"/>
      <c r="H750" s="866"/>
      <c r="I750" s="234"/>
      <c r="J750" s="866"/>
      <c r="K750" s="727"/>
    </row>
    <row r="751" spans="1:11" ht="24.75" customHeight="1" x14ac:dyDescent="0.25">
      <c r="A751" s="466" t="s">
        <v>290</v>
      </c>
      <c r="B751" s="695"/>
      <c r="C751" s="294" t="s">
        <v>279</v>
      </c>
      <c r="D751" s="293"/>
      <c r="E751" s="294"/>
      <c r="F751" s="248">
        <v>0.56119999999999992</v>
      </c>
      <c r="G751" s="247">
        <v>4.016</v>
      </c>
      <c r="H751" s="248">
        <v>2.9160000000000004</v>
      </c>
      <c r="I751" s="247">
        <v>50.040000000000006</v>
      </c>
      <c r="J751" s="248">
        <v>3.85</v>
      </c>
      <c r="K751" s="292" t="s">
        <v>291</v>
      </c>
    </row>
    <row r="752" spans="1:11" ht="15" customHeight="1" x14ac:dyDescent="0.25">
      <c r="A752" s="466"/>
      <c r="B752" s="715" t="s">
        <v>45</v>
      </c>
      <c r="C752" s="294"/>
      <c r="D752" s="293" t="s">
        <v>292</v>
      </c>
      <c r="E752" s="294" t="s">
        <v>293</v>
      </c>
      <c r="F752" s="248"/>
      <c r="G752" s="247"/>
      <c r="H752" s="248"/>
      <c r="I752" s="247"/>
      <c r="J752" s="248"/>
      <c r="K752" s="816"/>
    </row>
    <row r="753" spans="1:11" ht="15" customHeight="1" x14ac:dyDescent="0.25">
      <c r="A753" s="466"/>
      <c r="B753" s="715" t="s">
        <v>72</v>
      </c>
      <c r="C753" s="294"/>
      <c r="D753" s="293" t="s">
        <v>294</v>
      </c>
      <c r="E753" s="294" t="s">
        <v>295</v>
      </c>
      <c r="F753" s="248"/>
      <c r="G753" s="247"/>
      <c r="H753" s="248"/>
      <c r="I753" s="247"/>
      <c r="J753" s="248"/>
      <c r="K753" s="816"/>
    </row>
    <row r="754" spans="1:11" ht="15" customHeight="1" x14ac:dyDescent="0.25">
      <c r="A754" s="466"/>
      <c r="B754" s="715" t="s">
        <v>46</v>
      </c>
      <c r="C754" s="294"/>
      <c r="D754" s="293" t="s">
        <v>296</v>
      </c>
      <c r="E754" s="294" t="s">
        <v>297</v>
      </c>
      <c r="F754" s="248"/>
      <c r="G754" s="247"/>
      <c r="H754" s="248"/>
      <c r="I754" s="247"/>
      <c r="J754" s="248"/>
      <c r="K754" s="816"/>
    </row>
    <row r="755" spans="1:11" ht="15" customHeight="1" x14ac:dyDescent="0.25">
      <c r="A755" s="466"/>
      <c r="B755" s="715" t="s">
        <v>194</v>
      </c>
      <c r="C755" s="294"/>
      <c r="D755" s="293" t="s">
        <v>298</v>
      </c>
      <c r="E755" s="294" t="s">
        <v>295</v>
      </c>
      <c r="F755" s="248"/>
      <c r="G755" s="247"/>
      <c r="H755" s="248"/>
      <c r="I755" s="247"/>
      <c r="J755" s="248"/>
      <c r="K755" s="816"/>
    </row>
    <row r="756" spans="1:11" ht="15" customHeight="1" x14ac:dyDescent="0.25">
      <c r="A756" s="466"/>
      <c r="B756" s="715" t="s">
        <v>47</v>
      </c>
      <c r="C756" s="294"/>
      <c r="D756" s="293" t="s">
        <v>299</v>
      </c>
      <c r="E756" s="294" t="s">
        <v>299</v>
      </c>
      <c r="F756" s="248"/>
      <c r="G756" s="247"/>
      <c r="H756" s="248"/>
      <c r="I756" s="247"/>
      <c r="J756" s="248"/>
      <c r="K756" s="816"/>
    </row>
    <row r="757" spans="1:11" ht="18" customHeight="1" x14ac:dyDescent="0.25">
      <c r="A757" s="466"/>
      <c r="B757" s="214" t="s">
        <v>41</v>
      </c>
      <c r="C757" s="215"/>
      <c r="D757" s="248">
        <v>7.14</v>
      </c>
      <c r="E757" s="247">
        <v>6</v>
      </c>
      <c r="F757" s="248"/>
      <c r="G757" s="247"/>
      <c r="H757" s="248"/>
      <c r="I757" s="247"/>
      <c r="J757" s="248"/>
      <c r="K757" s="247"/>
    </row>
    <row r="758" spans="1:11" ht="61.5" customHeight="1" x14ac:dyDescent="0.25">
      <c r="A758" s="466" t="s">
        <v>488</v>
      </c>
      <c r="B758" s="214"/>
      <c r="C758" s="294" t="s">
        <v>455</v>
      </c>
      <c r="D758" s="299"/>
      <c r="E758" s="215"/>
      <c r="F758" s="248">
        <v>2.6794497574194676</v>
      </c>
      <c r="G758" s="247">
        <v>5.1645561431880767</v>
      </c>
      <c r="H758" s="248">
        <v>5.791293260194939</v>
      </c>
      <c r="I758" s="247">
        <v>84.459725075396648</v>
      </c>
      <c r="J758" s="248">
        <v>9.6</v>
      </c>
      <c r="K758" s="275" t="s">
        <v>397</v>
      </c>
    </row>
    <row r="759" spans="1:11" ht="18.75" customHeight="1" x14ac:dyDescent="0.25">
      <c r="A759" s="466"/>
      <c r="B759" s="214" t="s">
        <v>270</v>
      </c>
      <c r="C759" s="294"/>
      <c r="D759" s="299">
        <v>19.25</v>
      </c>
      <c r="E759" s="215">
        <v>12.54</v>
      </c>
      <c r="F759" s="248"/>
      <c r="G759" s="247"/>
      <c r="H759" s="248"/>
      <c r="I759" s="247"/>
      <c r="J759" s="248"/>
      <c r="K759" s="275"/>
    </row>
    <row r="760" spans="1:11" ht="18.75" customHeight="1" x14ac:dyDescent="0.25">
      <c r="A760" s="466"/>
      <c r="B760" s="214" t="s">
        <v>273</v>
      </c>
      <c r="C760" s="294"/>
      <c r="D760" s="299">
        <v>13.17</v>
      </c>
      <c r="E760" s="215">
        <v>12.54</v>
      </c>
      <c r="F760" s="248"/>
      <c r="G760" s="247"/>
      <c r="H760" s="248"/>
      <c r="I760" s="247"/>
      <c r="J760" s="248"/>
      <c r="K760" s="275"/>
    </row>
    <row r="761" spans="1:11" ht="16.5" customHeight="1" x14ac:dyDescent="0.25">
      <c r="A761" s="466"/>
      <c r="B761" s="214" t="s">
        <v>41</v>
      </c>
      <c r="C761" s="294"/>
      <c r="D761" s="299">
        <v>1.32</v>
      </c>
      <c r="E761" s="215">
        <v>1.1000000000000001</v>
      </c>
      <c r="F761" s="248"/>
      <c r="G761" s="247"/>
      <c r="H761" s="248"/>
      <c r="I761" s="247"/>
      <c r="J761" s="248"/>
      <c r="K761" s="275"/>
    </row>
    <row r="762" spans="1:11" ht="15" customHeight="1" x14ac:dyDescent="0.25">
      <c r="A762" s="466"/>
      <c r="B762" s="214" t="s">
        <v>42</v>
      </c>
      <c r="C762" s="294"/>
      <c r="D762" s="299">
        <v>1.06</v>
      </c>
      <c r="E762" s="215">
        <v>0.88</v>
      </c>
      <c r="F762" s="248"/>
      <c r="G762" s="247"/>
      <c r="H762" s="248"/>
      <c r="I762" s="247"/>
      <c r="J762" s="248"/>
      <c r="K762" s="275"/>
    </row>
    <row r="763" spans="1:11" ht="20.25" customHeight="1" x14ac:dyDescent="0.25">
      <c r="A763" s="466"/>
      <c r="B763" s="214" t="s">
        <v>43</v>
      </c>
      <c r="C763" s="294"/>
      <c r="D763" s="299">
        <v>1.1000000000000001</v>
      </c>
      <c r="E763" s="215">
        <v>1.1000000000000001</v>
      </c>
      <c r="F763" s="248"/>
      <c r="G763" s="247"/>
      <c r="H763" s="248"/>
      <c r="I763" s="247"/>
      <c r="J763" s="248"/>
      <c r="K763" s="275"/>
    </row>
    <row r="764" spans="1:11" ht="17.25" customHeight="1" x14ac:dyDescent="0.25">
      <c r="A764" s="466"/>
      <c r="B764" s="214" t="s">
        <v>234</v>
      </c>
      <c r="C764" s="294"/>
      <c r="D764" s="299">
        <v>0.11</v>
      </c>
      <c r="E764" s="215">
        <v>0.11</v>
      </c>
      <c r="F764" s="248"/>
      <c r="G764" s="247"/>
      <c r="H764" s="248"/>
      <c r="I764" s="247"/>
      <c r="J764" s="248"/>
      <c r="K764" s="275"/>
    </row>
    <row r="765" spans="1:11" ht="18" customHeight="1" x14ac:dyDescent="0.25">
      <c r="A765" s="466"/>
      <c r="B765" s="214" t="s">
        <v>189</v>
      </c>
      <c r="C765" s="294"/>
      <c r="D765" s="299"/>
      <c r="E765" s="215">
        <v>11</v>
      </c>
      <c r="F765" s="248"/>
      <c r="G765" s="247"/>
      <c r="H765" s="248"/>
      <c r="I765" s="247"/>
      <c r="J765" s="248"/>
      <c r="K765" s="275"/>
    </row>
    <row r="766" spans="1:11" ht="15" customHeight="1" x14ac:dyDescent="0.25">
      <c r="A766" s="466"/>
      <c r="B766" s="214" t="s">
        <v>50</v>
      </c>
      <c r="C766" s="247"/>
      <c r="D766" s="299">
        <v>37.5</v>
      </c>
      <c r="E766" s="215">
        <v>30</v>
      </c>
      <c r="F766" s="248"/>
      <c r="G766" s="247"/>
      <c r="H766" s="248"/>
      <c r="I766" s="247"/>
      <c r="J766" s="248"/>
      <c r="K766" s="275"/>
    </row>
    <row r="767" spans="1:11" ht="15" customHeight="1" x14ac:dyDescent="0.25">
      <c r="A767" s="466"/>
      <c r="B767" s="214" t="s">
        <v>45</v>
      </c>
      <c r="C767" s="247"/>
      <c r="D767" s="299">
        <v>23.94</v>
      </c>
      <c r="E767" s="215">
        <v>18</v>
      </c>
      <c r="F767" s="248"/>
      <c r="G767" s="247"/>
      <c r="H767" s="248"/>
      <c r="I767" s="247"/>
      <c r="J767" s="248"/>
      <c r="K767" s="275"/>
    </row>
    <row r="768" spans="1:11" ht="15" customHeight="1" x14ac:dyDescent="0.25">
      <c r="A768" s="466"/>
      <c r="B768" s="214" t="s">
        <v>46</v>
      </c>
      <c r="C768" s="247"/>
      <c r="D768" s="299">
        <v>7.5</v>
      </c>
      <c r="E768" s="215">
        <v>6</v>
      </c>
      <c r="F768" s="248"/>
      <c r="G768" s="247"/>
      <c r="H768" s="248"/>
      <c r="I768" s="247"/>
      <c r="J768" s="248"/>
      <c r="K768" s="275"/>
    </row>
    <row r="769" spans="1:11" ht="15" customHeight="1" x14ac:dyDescent="0.25">
      <c r="A769" s="466"/>
      <c r="B769" s="214" t="s">
        <v>41</v>
      </c>
      <c r="C769" s="247"/>
      <c r="D769" s="299">
        <v>7.14</v>
      </c>
      <c r="E769" s="215">
        <v>6</v>
      </c>
      <c r="F769" s="248"/>
      <c r="G769" s="247"/>
      <c r="H769" s="248"/>
      <c r="I769" s="247"/>
      <c r="J769" s="248"/>
      <c r="K769" s="275"/>
    </row>
    <row r="770" spans="1:11" ht="15" customHeight="1" x14ac:dyDescent="0.25">
      <c r="A770" s="466"/>
      <c r="B770" s="214" t="s">
        <v>47</v>
      </c>
      <c r="C770" s="247"/>
      <c r="D770" s="299">
        <v>3</v>
      </c>
      <c r="E770" s="215">
        <v>3</v>
      </c>
      <c r="F770" s="248"/>
      <c r="G770" s="247"/>
      <c r="H770" s="248"/>
      <c r="I770" s="247"/>
      <c r="J770" s="248"/>
      <c r="K770" s="275"/>
    </row>
    <row r="771" spans="1:11" ht="15" customHeight="1" x14ac:dyDescent="0.25">
      <c r="A771" s="466"/>
      <c r="B771" s="715" t="s">
        <v>234</v>
      </c>
      <c r="C771" s="247"/>
      <c r="D771" s="299">
        <v>0.5</v>
      </c>
      <c r="E771" s="215">
        <v>0.5</v>
      </c>
      <c r="F771" s="248"/>
      <c r="G771" s="247"/>
      <c r="H771" s="248"/>
      <c r="I771" s="247"/>
      <c r="J771" s="248"/>
      <c r="K771" s="275"/>
    </row>
    <row r="772" spans="1:11" ht="15" customHeight="1" x14ac:dyDescent="0.25">
      <c r="A772" s="466"/>
      <c r="B772" s="214" t="s">
        <v>143</v>
      </c>
      <c r="C772" s="247"/>
      <c r="D772" s="299">
        <v>120</v>
      </c>
      <c r="E772" s="215">
        <v>120</v>
      </c>
      <c r="F772" s="248"/>
      <c r="G772" s="247"/>
      <c r="H772" s="248"/>
      <c r="I772" s="247"/>
      <c r="J772" s="248"/>
      <c r="K772" s="275"/>
    </row>
    <row r="773" spans="1:11" ht="15" customHeight="1" x14ac:dyDescent="0.25">
      <c r="A773" s="466"/>
      <c r="B773" s="214" t="s">
        <v>73</v>
      </c>
      <c r="C773" s="247"/>
      <c r="D773" s="299">
        <v>5</v>
      </c>
      <c r="E773" s="215">
        <v>5</v>
      </c>
      <c r="F773" s="248"/>
      <c r="G773" s="247"/>
      <c r="H773" s="248"/>
      <c r="I773" s="247"/>
      <c r="J773" s="248"/>
      <c r="K773" s="275"/>
    </row>
    <row r="774" spans="1:11" ht="23.25" customHeight="1" x14ac:dyDescent="0.25">
      <c r="A774" s="466" t="s">
        <v>306</v>
      </c>
      <c r="B774" s="214"/>
      <c r="C774" s="215">
        <v>50</v>
      </c>
      <c r="D774" s="248"/>
      <c r="E774" s="247"/>
      <c r="F774" s="248">
        <v>7.61</v>
      </c>
      <c r="G774" s="247">
        <v>11.07</v>
      </c>
      <c r="H774" s="248">
        <v>7.66</v>
      </c>
      <c r="I774" s="247">
        <v>161</v>
      </c>
      <c r="J774" s="248">
        <v>0.52</v>
      </c>
      <c r="K774" s="275" t="s">
        <v>307</v>
      </c>
    </row>
    <row r="775" spans="1:11" ht="18.75" customHeight="1" x14ac:dyDescent="0.25">
      <c r="A775" s="466"/>
      <c r="B775" s="715" t="s">
        <v>270</v>
      </c>
      <c r="C775" s="215"/>
      <c r="D775" s="299">
        <v>60.68</v>
      </c>
      <c r="E775" s="215">
        <v>39.4</v>
      </c>
      <c r="F775" s="248"/>
      <c r="G775" s="247"/>
      <c r="H775" s="248"/>
      <c r="I775" s="247"/>
      <c r="J775" s="248"/>
      <c r="K775" s="275"/>
    </row>
    <row r="776" spans="1:11" ht="16.5" customHeight="1" x14ac:dyDescent="0.25">
      <c r="A776" s="466"/>
      <c r="B776" s="715" t="s">
        <v>273</v>
      </c>
      <c r="C776" s="215"/>
      <c r="D776" s="299">
        <v>41.4</v>
      </c>
      <c r="E776" s="215">
        <v>39.4</v>
      </c>
      <c r="F776" s="248"/>
      <c r="G776" s="247"/>
      <c r="H776" s="248"/>
      <c r="I776" s="247"/>
      <c r="J776" s="248"/>
      <c r="K776" s="275"/>
    </row>
    <row r="777" spans="1:11" ht="15" customHeight="1" x14ac:dyDescent="0.25">
      <c r="A777" s="466"/>
      <c r="B777" s="214" t="s">
        <v>86</v>
      </c>
      <c r="C777" s="215"/>
      <c r="D777" s="299">
        <v>11.75</v>
      </c>
      <c r="E777" s="215">
        <v>9.4</v>
      </c>
      <c r="F777" s="248"/>
      <c r="G777" s="247"/>
      <c r="H777" s="248"/>
      <c r="I777" s="247"/>
      <c r="J777" s="248"/>
      <c r="K777" s="275"/>
    </row>
    <row r="778" spans="1:11" ht="18.75" customHeight="1" x14ac:dyDescent="0.25">
      <c r="A778" s="466"/>
      <c r="B778" s="214" t="s">
        <v>41</v>
      </c>
      <c r="C778" s="215"/>
      <c r="D778" s="299">
        <v>12.6</v>
      </c>
      <c r="E778" s="215">
        <v>10.5</v>
      </c>
      <c r="F778" s="248"/>
      <c r="G778" s="247"/>
      <c r="H778" s="248"/>
      <c r="I778" s="247"/>
      <c r="J778" s="248"/>
      <c r="K778" s="275"/>
    </row>
    <row r="779" spans="1:11" ht="25.5" customHeight="1" x14ac:dyDescent="0.25">
      <c r="A779" s="466"/>
      <c r="B779" s="214" t="s">
        <v>234</v>
      </c>
      <c r="C779" s="215"/>
      <c r="D779" s="299">
        <v>0.4</v>
      </c>
      <c r="E779" s="215">
        <v>0.4</v>
      </c>
      <c r="F779" s="248"/>
      <c r="G779" s="247"/>
      <c r="H779" s="248"/>
      <c r="I779" s="247"/>
      <c r="J779" s="248"/>
      <c r="K779" s="275"/>
    </row>
    <row r="780" spans="1:11" ht="15.75" customHeight="1" x14ac:dyDescent="0.25">
      <c r="A780" s="466"/>
      <c r="B780" s="214" t="s">
        <v>56</v>
      </c>
      <c r="C780" s="215"/>
      <c r="D780" s="299">
        <v>0.6</v>
      </c>
      <c r="E780" s="215">
        <v>0.5</v>
      </c>
      <c r="F780" s="248"/>
      <c r="G780" s="247"/>
      <c r="H780" s="248"/>
      <c r="I780" s="247"/>
      <c r="J780" s="248"/>
      <c r="K780" s="275"/>
    </row>
    <row r="781" spans="1:11" ht="17.25" customHeight="1" x14ac:dyDescent="0.25">
      <c r="A781" s="214"/>
      <c r="B781" s="715" t="s">
        <v>51</v>
      </c>
      <c r="C781" s="215"/>
      <c r="D781" s="299">
        <v>3.75</v>
      </c>
      <c r="E781" s="215">
        <v>3.75</v>
      </c>
      <c r="F781" s="248"/>
      <c r="G781" s="247"/>
      <c r="H781" s="248"/>
      <c r="I781" s="247"/>
      <c r="J781" s="248"/>
      <c r="K781" s="275"/>
    </row>
    <row r="782" spans="1:11" ht="20.25" customHeight="1" x14ac:dyDescent="0.25">
      <c r="A782" s="214"/>
      <c r="B782" s="214" t="s">
        <v>140</v>
      </c>
      <c r="C782" s="215"/>
      <c r="D782" s="299">
        <v>2</v>
      </c>
      <c r="E782" s="215">
        <v>2</v>
      </c>
      <c r="F782" s="248"/>
      <c r="G782" s="247"/>
      <c r="H782" s="248"/>
      <c r="I782" s="247"/>
      <c r="J782" s="248"/>
      <c r="K782" s="275"/>
    </row>
    <row r="783" spans="1:11" ht="29.25" customHeight="1" x14ac:dyDescent="0.25">
      <c r="A783" s="466" t="s">
        <v>320</v>
      </c>
      <c r="B783" s="692"/>
      <c r="C783" s="761" t="s">
        <v>347</v>
      </c>
      <c r="D783" s="312"/>
      <c r="E783" s="311"/>
      <c r="F783" s="312">
        <v>2.6593</v>
      </c>
      <c r="G783" s="311">
        <v>4.6223999999999998</v>
      </c>
      <c r="H783" s="312">
        <v>27.551299999999998</v>
      </c>
      <c r="I783" s="311">
        <v>162.47</v>
      </c>
      <c r="J783" s="312"/>
      <c r="K783" s="275" t="s">
        <v>289</v>
      </c>
    </row>
    <row r="784" spans="1:11" ht="16.5" customHeight="1" x14ac:dyDescent="0.25">
      <c r="A784" s="773"/>
      <c r="B784" s="692" t="s">
        <v>23</v>
      </c>
      <c r="C784" s="761"/>
      <c r="D784" s="312">
        <v>39.6</v>
      </c>
      <c r="E784" s="311">
        <v>39.6</v>
      </c>
      <c r="F784" s="312"/>
      <c r="G784" s="311"/>
      <c r="H784" s="312"/>
      <c r="I784" s="311"/>
      <c r="J784" s="312"/>
      <c r="K784" s="275"/>
    </row>
    <row r="785" spans="1:11" ht="16.5" customHeight="1" x14ac:dyDescent="0.25">
      <c r="A785" s="773"/>
      <c r="B785" s="692" t="s">
        <v>234</v>
      </c>
      <c r="C785" s="761"/>
      <c r="D785" s="312">
        <v>0.4</v>
      </c>
      <c r="E785" s="311">
        <v>0.4</v>
      </c>
      <c r="F785" s="312"/>
      <c r="G785" s="311"/>
      <c r="H785" s="312"/>
      <c r="I785" s="311"/>
      <c r="J785" s="312"/>
      <c r="K785" s="275"/>
    </row>
    <row r="786" spans="1:11" ht="13.5" customHeight="1" x14ac:dyDescent="0.25">
      <c r="A786" s="692"/>
      <c r="B786" s="692" t="s">
        <v>198</v>
      </c>
      <c r="C786" s="761"/>
      <c r="D786" s="312">
        <v>240</v>
      </c>
      <c r="E786" s="311">
        <v>240</v>
      </c>
      <c r="F786" s="312"/>
      <c r="G786" s="311"/>
      <c r="H786" s="312"/>
      <c r="I786" s="311"/>
      <c r="J786" s="312"/>
      <c r="K786" s="275"/>
    </row>
    <row r="787" spans="1:11" ht="18" customHeight="1" x14ac:dyDescent="0.25">
      <c r="A787" s="773"/>
      <c r="B787" s="692" t="s">
        <v>29</v>
      </c>
      <c r="C787" s="761"/>
      <c r="D787" s="312">
        <v>2</v>
      </c>
      <c r="E787" s="311">
        <v>2</v>
      </c>
      <c r="F787" s="312"/>
      <c r="G787" s="311"/>
      <c r="H787" s="312"/>
      <c r="I787" s="311"/>
      <c r="J787" s="312"/>
      <c r="K787" s="275"/>
    </row>
    <row r="788" spans="1:11" ht="18" customHeight="1" x14ac:dyDescent="0.25">
      <c r="A788" s="466" t="s">
        <v>260</v>
      </c>
      <c r="B788" s="214"/>
      <c r="C788" s="215">
        <v>150</v>
      </c>
      <c r="D788" s="765"/>
      <c r="E788" s="753"/>
      <c r="F788" s="248">
        <v>0.25950000000000001</v>
      </c>
      <c r="G788" s="247">
        <v>5.7000000000000002E-2</v>
      </c>
      <c r="H788" s="248">
        <v>22.387500000000003</v>
      </c>
      <c r="I788" s="247">
        <v>91.65000000000002</v>
      </c>
      <c r="J788" s="307">
        <v>0</v>
      </c>
      <c r="K788" s="275" t="s">
        <v>157</v>
      </c>
    </row>
    <row r="789" spans="1:11" ht="17.25" customHeight="1" x14ac:dyDescent="0.25">
      <c r="A789" s="466"/>
      <c r="B789" s="214" t="s">
        <v>249</v>
      </c>
      <c r="C789" s="215"/>
      <c r="D789" s="827">
        <v>15.3</v>
      </c>
      <c r="E789" s="828">
        <v>15</v>
      </c>
      <c r="F789" s="248"/>
      <c r="G789" s="247"/>
      <c r="H789" s="248"/>
      <c r="I789" s="247"/>
      <c r="J789" s="307"/>
      <c r="K789" s="275"/>
    </row>
    <row r="790" spans="1:11" ht="25.5" customHeight="1" x14ac:dyDescent="0.25">
      <c r="A790" s="466"/>
      <c r="B790" s="214" t="s">
        <v>258</v>
      </c>
      <c r="C790" s="215"/>
      <c r="D790" s="827"/>
      <c r="E790" s="828">
        <v>28.8</v>
      </c>
      <c r="F790" s="248"/>
      <c r="G790" s="247"/>
      <c r="H790" s="248"/>
      <c r="I790" s="247"/>
      <c r="J790" s="307"/>
      <c r="K790" s="275"/>
    </row>
    <row r="791" spans="1:11" ht="15" customHeight="1" x14ac:dyDescent="0.25">
      <c r="A791" s="466"/>
      <c r="B791" s="214" t="s">
        <v>26</v>
      </c>
      <c r="C791" s="215"/>
      <c r="D791" s="248">
        <v>152</v>
      </c>
      <c r="E791" s="247">
        <v>152</v>
      </c>
      <c r="F791" s="248"/>
      <c r="G791" s="247"/>
      <c r="H791" s="248"/>
      <c r="I791" s="247"/>
      <c r="J791" s="307"/>
      <c r="K791" s="275"/>
    </row>
    <row r="792" spans="1:11" ht="23.25" customHeight="1" x14ac:dyDescent="0.25">
      <c r="A792" s="466"/>
      <c r="B792" s="214" t="s">
        <v>61</v>
      </c>
      <c r="C792" s="215"/>
      <c r="D792" s="765">
        <v>5</v>
      </c>
      <c r="E792" s="753">
        <v>5</v>
      </c>
      <c r="F792" s="248"/>
      <c r="G792" s="247"/>
      <c r="H792" s="248"/>
      <c r="I792" s="247"/>
      <c r="J792" s="307"/>
      <c r="K792" s="275"/>
    </row>
    <row r="793" spans="1:11" ht="41.25" customHeight="1" thickBot="1" x14ac:dyDescent="0.3">
      <c r="A793" s="466" t="s">
        <v>264</v>
      </c>
      <c r="B793" s="214"/>
      <c r="C793" s="215">
        <v>35</v>
      </c>
      <c r="D793" s="299">
        <v>35</v>
      </c>
      <c r="E793" s="215">
        <v>35</v>
      </c>
      <c r="F793" s="248">
        <v>2.31</v>
      </c>
      <c r="G793" s="731">
        <v>0.42</v>
      </c>
      <c r="H793" s="706">
        <v>13.860000000000001</v>
      </c>
      <c r="I793" s="731">
        <v>69.3</v>
      </c>
      <c r="J793" s="798"/>
      <c r="K793" s="732" t="s">
        <v>215</v>
      </c>
    </row>
    <row r="794" spans="1:11" ht="15.75" customHeight="1" thickBot="1" x14ac:dyDescent="0.3">
      <c r="A794" s="717" t="s">
        <v>37</v>
      </c>
      <c r="B794" s="718"/>
      <c r="C794" s="722">
        <v>553</v>
      </c>
      <c r="D794" s="733"/>
      <c r="E794" s="734"/>
      <c r="F794" s="735">
        <f>F758+F774+F783+F793</f>
        <v>15.258749757419469</v>
      </c>
      <c r="G794" s="735">
        <f>G758+G774</f>
        <v>16.234556143188076</v>
      </c>
      <c r="H794" s="735">
        <f>H751+H758+H783+H788+H793</f>
        <v>72.506093260194945</v>
      </c>
      <c r="I794" s="735">
        <v>513.5</v>
      </c>
      <c r="J794" s="735">
        <f t="shared" ref="J794" si="34">J751+J758+J774+J783+J788+J793</f>
        <v>13.969999999999999</v>
      </c>
      <c r="K794" s="721"/>
    </row>
    <row r="795" spans="1:11" ht="18" customHeight="1" x14ac:dyDescent="0.25">
      <c r="A795" s="809"/>
      <c r="B795" s="321" t="s">
        <v>428</v>
      </c>
      <c r="C795" s="829"/>
      <c r="D795" s="299"/>
      <c r="E795" s="215"/>
      <c r="F795" s="769"/>
      <c r="G795" s="797"/>
      <c r="H795" s="769"/>
      <c r="I795" s="797"/>
      <c r="J795" s="769"/>
      <c r="K795" s="275"/>
    </row>
    <row r="796" spans="1:11" ht="15.75" customHeight="1" x14ac:dyDescent="0.25">
      <c r="A796" s="466" t="s">
        <v>226</v>
      </c>
      <c r="B796" s="214"/>
      <c r="C796" s="215">
        <v>150</v>
      </c>
      <c r="D796" s="299"/>
      <c r="E796" s="215"/>
      <c r="F796" s="312">
        <v>4.3499999999999996</v>
      </c>
      <c r="G796" s="311">
        <v>3.75</v>
      </c>
      <c r="H796" s="312">
        <v>7.2</v>
      </c>
      <c r="I796" s="311">
        <v>80.25</v>
      </c>
      <c r="J796" s="312">
        <v>1.95</v>
      </c>
      <c r="K796" s="275" t="s">
        <v>229</v>
      </c>
    </row>
    <row r="797" spans="1:11" ht="15.75" customHeight="1" x14ac:dyDescent="0.25">
      <c r="A797" s="214" t="s">
        <v>227</v>
      </c>
      <c r="B797" s="214" t="s">
        <v>182</v>
      </c>
      <c r="C797" s="215"/>
      <c r="D797" s="299">
        <v>158</v>
      </c>
      <c r="E797" s="215">
        <v>150</v>
      </c>
      <c r="F797" s="299"/>
      <c r="G797" s="215"/>
      <c r="H797" s="299"/>
      <c r="I797" s="215"/>
      <c r="J797" s="299"/>
      <c r="K797" s="275"/>
    </row>
    <row r="798" spans="1:11" ht="35.25" customHeight="1" thickBot="1" x14ac:dyDescent="0.3">
      <c r="A798" s="466" t="s">
        <v>235</v>
      </c>
      <c r="B798" s="715" t="s">
        <v>55</v>
      </c>
      <c r="C798" s="215">
        <v>20</v>
      </c>
      <c r="D798" s="248">
        <v>20</v>
      </c>
      <c r="E798" s="247">
        <v>20</v>
      </c>
      <c r="F798" s="248">
        <v>1.28</v>
      </c>
      <c r="G798" s="247">
        <v>3.36</v>
      </c>
      <c r="H798" s="248">
        <v>13.7</v>
      </c>
      <c r="I798" s="247">
        <v>90.2</v>
      </c>
      <c r="J798" s="248"/>
      <c r="K798" s="275" t="s">
        <v>217</v>
      </c>
    </row>
    <row r="799" spans="1:11" ht="20.25" customHeight="1" thickBot="1" x14ac:dyDescent="0.3">
      <c r="A799" s="717" t="s">
        <v>37</v>
      </c>
      <c r="B799" s="718"/>
      <c r="C799" s="737">
        <v>170</v>
      </c>
      <c r="D799" s="789"/>
      <c r="E799" s="737"/>
      <c r="F799" s="738">
        <v>5.98</v>
      </c>
      <c r="G799" s="738">
        <f t="shared" ref="G799:J799" si="35">G796+G798</f>
        <v>7.1099999999999994</v>
      </c>
      <c r="H799" s="738">
        <v>29.01</v>
      </c>
      <c r="I799" s="738">
        <v>199.5</v>
      </c>
      <c r="J799" s="738">
        <f t="shared" si="35"/>
        <v>1.95</v>
      </c>
      <c r="K799" s="721"/>
    </row>
    <row r="800" spans="1:11" ht="20.25" customHeight="1" x14ac:dyDescent="0.25">
      <c r="A800" s="466"/>
      <c r="B800" s="321" t="s">
        <v>429</v>
      </c>
      <c r="C800" s="215"/>
      <c r="D800" s="299"/>
      <c r="E800" s="215"/>
      <c r="F800" s="299"/>
      <c r="G800" s="215"/>
      <c r="H800" s="299"/>
      <c r="I800" s="215"/>
      <c r="J800" s="299"/>
      <c r="K800" s="275"/>
    </row>
    <row r="801" spans="1:11" ht="23.25" customHeight="1" x14ac:dyDescent="0.25">
      <c r="A801" s="773" t="s">
        <v>268</v>
      </c>
      <c r="B801" s="793"/>
      <c r="C801" s="448" t="s">
        <v>325</v>
      </c>
      <c r="D801" s="461"/>
      <c r="E801" s="761"/>
      <c r="F801" s="312">
        <v>9.07</v>
      </c>
      <c r="G801" s="311">
        <v>12.11</v>
      </c>
      <c r="H801" s="312">
        <v>34.96</v>
      </c>
      <c r="I801" s="311">
        <v>256.67</v>
      </c>
      <c r="J801" s="312">
        <v>0.22</v>
      </c>
      <c r="K801" s="275" t="s">
        <v>269</v>
      </c>
    </row>
    <row r="802" spans="1:11" ht="15" customHeight="1" x14ac:dyDescent="0.25">
      <c r="A802" s="773"/>
      <c r="B802" s="214" t="s">
        <v>56</v>
      </c>
      <c r="C802" s="448"/>
      <c r="D802" s="461">
        <v>84</v>
      </c>
      <c r="E802" s="761">
        <v>70</v>
      </c>
      <c r="F802" s="312"/>
      <c r="G802" s="311"/>
      <c r="H802" s="312"/>
      <c r="I802" s="311"/>
      <c r="J802" s="312"/>
      <c r="K802" s="275"/>
    </row>
    <row r="803" spans="1:11" ht="15" customHeight="1" x14ac:dyDescent="0.25">
      <c r="A803" s="773"/>
      <c r="B803" s="793" t="s">
        <v>182</v>
      </c>
      <c r="C803" s="448"/>
      <c r="D803" s="461">
        <v>65</v>
      </c>
      <c r="E803" s="761">
        <v>65</v>
      </c>
      <c r="F803" s="312"/>
      <c r="G803" s="311"/>
      <c r="H803" s="312"/>
      <c r="I803" s="311"/>
      <c r="J803" s="312"/>
      <c r="K803" s="275"/>
    </row>
    <row r="804" spans="1:11" ht="15" customHeight="1" x14ac:dyDescent="0.25">
      <c r="A804" s="773"/>
      <c r="B804" s="793" t="s">
        <v>238</v>
      </c>
      <c r="C804" s="448"/>
      <c r="D804" s="461"/>
      <c r="E804" s="761">
        <v>135</v>
      </c>
      <c r="F804" s="312"/>
      <c r="G804" s="311"/>
      <c r="H804" s="312"/>
      <c r="I804" s="311"/>
      <c r="J804" s="312"/>
      <c r="K804" s="275"/>
    </row>
    <row r="805" spans="1:11" ht="15" customHeight="1" x14ac:dyDescent="0.25">
      <c r="A805" s="773"/>
      <c r="B805" s="793" t="s">
        <v>57</v>
      </c>
      <c r="C805" s="448"/>
      <c r="D805" s="461">
        <v>2</v>
      </c>
      <c r="E805" s="761">
        <v>2</v>
      </c>
      <c r="F805" s="312"/>
      <c r="G805" s="311"/>
      <c r="H805" s="312"/>
      <c r="I805" s="311"/>
      <c r="J805" s="312"/>
      <c r="K805" s="275"/>
    </row>
    <row r="806" spans="1:11" ht="15" customHeight="1" x14ac:dyDescent="0.25">
      <c r="A806" s="773"/>
      <c r="B806" s="793" t="s">
        <v>234</v>
      </c>
      <c r="C806" s="448"/>
      <c r="D806" s="461">
        <v>0.3</v>
      </c>
      <c r="E806" s="761">
        <v>0.3</v>
      </c>
      <c r="F806" s="312"/>
      <c r="G806" s="311"/>
      <c r="H806" s="312"/>
      <c r="I806" s="311"/>
      <c r="J806" s="312"/>
      <c r="K806" s="275"/>
    </row>
    <row r="807" spans="1:11" ht="15" customHeight="1" x14ac:dyDescent="0.25">
      <c r="A807" s="773"/>
      <c r="B807" s="793" t="s">
        <v>239</v>
      </c>
      <c r="C807" s="448"/>
      <c r="D807" s="461"/>
      <c r="E807" s="761">
        <v>130</v>
      </c>
      <c r="F807" s="312"/>
      <c r="G807" s="311"/>
      <c r="H807" s="312"/>
      <c r="I807" s="311"/>
      <c r="J807" s="312"/>
      <c r="K807" s="275"/>
    </row>
    <row r="808" spans="1:11" ht="23.25" customHeight="1" x14ac:dyDescent="0.25">
      <c r="A808" s="466" t="s">
        <v>134</v>
      </c>
      <c r="B808" s="214"/>
      <c r="C808" s="294" t="s">
        <v>183</v>
      </c>
      <c r="D808" s="765"/>
      <c r="E808" s="753"/>
      <c r="F808" s="248">
        <v>5.2500000000000012E-2</v>
      </c>
      <c r="G808" s="247">
        <v>1.5000000000000005E-2</v>
      </c>
      <c r="H808" s="248">
        <v>5.018110944527737</v>
      </c>
      <c r="I808" s="247">
        <v>20.084932533733134</v>
      </c>
      <c r="J808" s="248">
        <v>0.02</v>
      </c>
      <c r="K808" s="275" t="s">
        <v>209</v>
      </c>
    </row>
    <row r="809" spans="1:11" ht="15" customHeight="1" x14ac:dyDescent="0.25">
      <c r="A809" s="466"/>
      <c r="B809" s="214" t="s">
        <v>263</v>
      </c>
      <c r="C809" s="294"/>
      <c r="D809" s="299">
        <v>0.4</v>
      </c>
      <c r="E809" s="215">
        <v>0.4</v>
      </c>
      <c r="F809" s="248"/>
      <c r="G809" s="247"/>
      <c r="H809" s="248"/>
      <c r="I809" s="247"/>
      <c r="J809" s="248"/>
      <c r="K809" s="275"/>
    </row>
    <row r="810" spans="1:11" ht="15" customHeight="1" x14ac:dyDescent="0.25">
      <c r="A810" s="466"/>
      <c r="B810" s="214" t="s">
        <v>27</v>
      </c>
      <c r="C810" s="294"/>
      <c r="D810" s="299">
        <v>5</v>
      </c>
      <c r="E810" s="215">
        <v>5</v>
      </c>
      <c r="F810" s="248"/>
      <c r="G810" s="247"/>
      <c r="H810" s="248"/>
      <c r="I810" s="247"/>
      <c r="J810" s="248"/>
      <c r="K810" s="275"/>
    </row>
    <row r="811" spans="1:11" ht="15" customHeight="1" x14ac:dyDescent="0.25">
      <c r="A811" s="466"/>
      <c r="B811" s="214" t="s">
        <v>26</v>
      </c>
      <c r="C811" s="294"/>
      <c r="D811" s="299">
        <v>150</v>
      </c>
      <c r="E811" s="215">
        <v>150</v>
      </c>
      <c r="F811" s="248"/>
      <c r="G811" s="247"/>
      <c r="H811" s="248"/>
      <c r="I811" s="247"/>
      <c r="J811" s="248"/>
      <c r="K811" s="275"/>
    </row>
    <row r="812" spans="1:11" ht="43.5" customHeight="1" thickBot="1" x14ac:dyDescent="0.3">
      <c r="A812" s="466" t="s">
        <v>206</v>
      </c>
      <c r="B812" s="214"/>
      <c r="C812" s="215">
        <v>25</v>
      </c>
      <c r="D812" s="248">
        <v>25</v>
      </c>
      <c r="E812" s="247">
        <v>25</v>
      </c>
      <c r="F812" s="248">
        <v>1.9</v>
      </c>
      <c r="G812" s="731">
        <v>0.20000000000000004</v>
      </c>
      <c r="H812" s="248">
        <v>12.3</v>
      </c>
      <c r="I812" s="731">
        <v>58.750000000000007</v>
      </c>
      <c r="J812" s="248">
        <v>0</v>
      </c>
      <c r="K812" s="275" t="s">
        <v>216</v>
      </c>
    </row>
    <row r="813" spans="1:11" ht="15.75" customHeight="1" thickBot="1" x14ac:dyDescent="0.3">
      <c r="A813" s="717" t="s">
        <v>37</v>
      </c>
      <c r="B813" s="718"/>
      <c r="C813" s="722">
        <v>310</v>
      </c>
      <c r="D813" s="711"/>
      <c r="E813" s="710"/>
      <c r="F813" s="735">
        <f>F801+F808+F812</f>
        <v>11.022500000000001</v>
      </c>
      <c r="G813" s="735">
        <f t="shared" ref="G813:J813" si="36">G801+G808+G812</f>
        <v>12.324999999999999</v>
      </c>
      <c r="H813" s="735">
        <f t="shared" si="36"/>
        <v>52.278110944527739</v>
      </c>
      <c r="I813" s="735">
        <f t="shared" si="36"/>
        <v>335.50493253373315</v>
      </c>
      <c r="J813" s="735">
        <f t="shared" si="36"/>
        <v>0.24</v>
      </c>
      <c r="K813" s="721"/>
    </row>
    <row r="814" spans="1:11" ht="15.75" customHeight="1" thickBot="1" x14ac:dyDescent="0.3">
      <c r="A814" s="801" t="s">
        <v>62</v>
      </c>
      <c r="B814" s="696"/>
      <c r="C814" s="802">
        <f>C746+C749+C794+C813+C799</f>
        <v>1517</v>
      </c>
      <c r="D814" s="802"/>
      <c r="E814" s="802"/>
      <c r="F814" s="803">
        <f t="shared" ref="F814:J814" si="37">F746+F749+F794+F813+F799</f>
        <v>43.071249757419466</v>
      </c>
      <c r="G814" s="803">
        <f t="shared" si="37"/>
        <v>47.899556143188079</v>
      </c>
      <c r="H814" s="803">
        <f t="shared" si="37"/>
        <v>207.04420420472269</v>
      </c>
      <c r="I814" s="803">
        <f t="shared" si="37"/>
        <v>1410.0549325337331</v>
      </c>
      <c r="J814" s="803">
        <f t="shared" si="37"/>
        <v>20.909999999999997</v>
      </c>
      <c r="K814" s="802"/>
    </row>
    <row r="815" spans="1:11" ht="15" customHeight="1" x14ac:dyDescent="0.25">
      <c r="A815" s="694"/>
      <c r="C815" s="858"/>
      <c r="D815" s="856"/>
      <c r="F815" s="830"/>
      <c r="G815" s="830"/>
      <c r="H815" s="830"/>
      <c r="I815" s="830"/>
      <c r="K815" s="214"/>
    </row>
    <row r="816" spans="1:11" ht="15.75" customHeight="1" thickBot="1" x14ac:dyDescent="0.3">
      <c r="A816" s="694" t="s">
        <v>310</v>
      </c>
      <c r="B816" s="694"/>
      <c r="C816" s="853"/>
      <c r="D816" s="854"/>
      <c r="E816" s="855"/>
      <c r="K816" s="695"/>
    </row>
    <row r="817" spans="1:11" ht="23.25" customHeight="1" x14ac:dyDescent="0.25">
      <c r="A817" s="699" t="s">
        <v>3</v>
      </c>
      <c r="B817" s="700"/>
      <c r="C817" s="701" t="s">
        <v>4</v>
      </c>
      <c r="D817" s="770" t="s">
        <v>5</v>
      </c>
      <c r="E817" s="701" t="s">
        <v>5</v>
      </c>
      <c r="F817" s="922" t="s">
        <v>6</v>
      </c>
      <c r="G817" s="923"/>
      <c r="H817" s="924"/>
      <c r="I817" s="234" t="s">
        <v>7</v>
      </c>
      <c r="J817" s="866" t="s">
        <v>8</v>
      </c>
      <c r="K817" s="831" t="s">
        <v>64</v>
      </c>
    </row>
    <row r="818" spans="1:11" ht="15.75" customHeight="1" thickBot="1" x14ac:dyDescent="0.3">
      <c r="A818" s="466" t="s">
        <v>10</v>
      </c>
      <c r="B818" s="214"/>
      <c r="C818" s="305" t="s">
        <v>11</v>
      </c>
      <c r="D818" s="306" t="s">
        <v>12</v>
      </c>
      <c r="E818" s="305" t="s">
        <v>12</v>
      </c>
      <c r="F818" s="706"/>
      <c r="G818" s="706"/>
      <c r="H818" s="706"/>
      <c r="I818" s="247" t="s">
        <v>131</v>
      </c>
      <c r="J818" s="248"/>
      <c r="K818" s="832" t="s">
        <v>65</v>
      </c>
    </row>
    <row r="819" spans="1:11" ht="15.75" customHeight="1" thickBot="1" x14ac:dyDescent="0.3">
      <c r="A819" s="466"/>
      <c r="B819" s="214"/>
      <c r="C819" s="305"/>
      <c r="D819" s="771" t="s">
        <v>14</v>
      </c>
      <c r="E819" s="365" t="s">
        <v>15</v>
      </c>
      <c r="F819" s="867" t="s">
        <v>16</v>
      </c>
      <c r="G819" s="234" t="s">
        <v>17</v>
      </c>
      <c r="H819" s="866" t="s">
        <v>18</v>
      </c>
      <c r="I819" s="234" t="s">
        <v>19</v>
      </c>
      <c r="J819" s="865" t="s">
        <v>20</v>
      </c>
      <c r="K819" s="832"/>
    </row>
    <row r="820" spans="1:11" ht="15" customHeight="1" x14ac:dyDescent="0.25">
      <c r="A820" s="699"/>
      <c r="B820" s="713" t="s">
        <v>21</v>
      </c>
      <c r="C820" s="701"/>
      <c r="D820" s="770"/>
      <c r="E820" s="701"/>
      <c r="F820" s="866"/>
      <c r="G820" s="234"/>
      <c r="H820" s="866"/>
      <c r="I820" s="234"/>
      <c r="J820" s="866"/>
      <c r="K820" s="275"/>
    </row>
    <row r="821" spans="1:11" ht="23.25" customHeight="1" x14ac:dyDescent="0.25">
      <c r="A821" s="466" t="s">
        <v>330</v>
      </c>
      <c r="B821" s="214"/>
      <c r="C821" s="305" t="s">
        <v>352</v>
      </c>
      <c r="D821" s="306"/>
      <c r="E821" s="305"/>
      <c r="F821" s="248">
        <v>6.0159520958083839</v>
      </c>
      <c r="G821" s="247">
        <v>4.8376586826347312</v>
      </c>
      <c r="H821" s="248">
        <v>30.971922155688627</v>
      </c>
      <c r="I821" s="247">
        <v>191.96047904191619</v>
      </c>
      <c r="J821" s="248">
        <v>0.67</v>
      </c>
      <c r="K821" s="275" t="s">
        <v>138</v>
      </c>
    </row>
    <row r="822" spans="1:11" ht="15" customHeight="1" x14ac:dyDescent="0.25">
      <c r="A822" s="466"/>
      <c r="B822" s="214" t="s">
        <v>84</v>
      </c>
      <c r="C822" s="305"/>
      <c r="D822" s="306">
        <v>18</v>
      </c>
      <c r="E822" s="305">
        <v>18</v>
      </c>
      <c r="F822" s="248"/>
      <c r="G822" s="247"/>
      <c r="H822" s="248"/>
      <c r="I822" s="247"/>
      <c r="J822" s="248"/>
      <c r="K822" s="275"/>
    </row>
    <row r="823" spans="1:11" ht="15" customHeight="1" x14ac:dyDescent="0.25">
      <c r="A823" s="466"/>
      <c r="B823" s="214" t="s">
        <v>25</v>
      </c>
      <c r="C823" s="305"/>
      <c r="D823" s="306">
        <v>70</v>
      </c>
      <c r="E823" s="305">
        <v>70</v>
      </c>
      <c r="F823" s="248"/>
      <c r="G823" s="247"/>
      <c r="H823" s="248"/>
      <c r="I823" s="247"/>
      <c r="J823" s="248"/>
      <c r="K823" s="275"/>
    </row>
    <row r="824" spans="1:11" ht="15" customHeight="1" x14ac:dyDescent="0.25">
      <c r="A824" s="466"/>
      <c r="B824" s="214" t="s">
        <v>26</v>
      </c>
      <c r="C824" s="305"/>
      <c r="D824" s="306">
        <v>53</v>
      </c>
      <c r="E824" s="305">
        <v>53</v>
      </c>
      <c r="F824" s="248"/>
      <c r="G824" s="247"/>
      <c r="H824" s="248"/>
      <c r="I824" s="247"/>
      <c r="J824" s="248"/>
      <c r="K824" s="275"/>
    </row>
    <row r="825" spans="1:11" ht="15" customHeight="1" x14ac:dyDescent="0.25">
      <c r="A825" s="466"/>
      <c r="B825" s="214" t="s">
        <v>27</v>
      </c>
      <c r="C825" s="305"/>
      <c r="D825" s="306">
        <v>2</v>
      </c>
      <c r="E825" s="305">
        <v>2</v>
      </c>
      <c r="F825" s="248"/>
      <c r="G825" s="247"/>
      <c r="H825" s="248"/>
      <c r="I825" s="247"/>
      <c r="J825" s="248"/>
      <c r="K825" s="275"/>
    </row>
    <row r="826" spans="1:11" ht="15" customHeight="1" x14ac:dyDescent="0.25">
      <c r="A826" s="466"/>
      <c r="B826" s="715" t="s">
        <v>234</v>
      </c>
      <c r="C826" s="305"/>
      <c r="D826" s="306">
        <v>0.4</v>
      </c>
      <c r="E826" s="305">
        <v>0.4</v>
      </c>
      <c r="F826" s="248"/>
      <c r="G826" s="247"/>
      <c r="H826" s="248"/>
      <c r="I826" s="247"/>
      <c r="J826" s="248"/>
      <c r="K826" s="275"/>
    </row>
    <row r="827" spans="1:11" ht="15" customHeight="1" x14ac:dyDescent="0.25">
      <c r="A827" s="466"/>
      <c r="B827" s="214" t="s">
        <v>29</v>
      </c>
      <c r="C827" s="305"/>
      <c r="D827" s="306">
        <v>3</v>
      </c>
      <c r="E827" s="305">
        <v>3</v>
      </c>
      <c r="F827" s="248"/>
      <c r="G827" s="247"/>
      <c r="H827" s="248"/>
      <c r="I827" s="247"/>
      <c r="J827" s="248"/>
      <c r="K827" s="275"/>
    </row>
    <row r="828" spans="1:11" ht="23.25" customHeight="1" x14ac:dyDescent="0.25">
      <c r="A828" s="773" t="s">
        <v>85</v>
      </c>
      <c r="B828" s="692"/>
      <c r="C828" s="761" t="s">
        <v>378</v>
      </c>
      <c r="D828" s="774"/>
      <c r="E828" s="775"/>
      <c r="F828" s="312">
        <v>2.5245000000000002</v>
      </c>
      <c r="G828" s="311">
        <v>2.1419999999999999</v>
      </c>
      <c r="H828" s="312">
        <v>9.7671924037981022</v>
      </c>
      <c r="I828" s="311">
        <v>68.662923538230885</v>
      </c>
      <c r="J828" s="312">
        <v>1.1299999999999999</v>
      </c>
      <c r="K828" s="275" t="s">
        <v>211</v>
      </c>
    </row>
    <row r="829" spans="1:11" ht="15" customHeight="1" x14ac:dyDescent="0.25">
      <c r="A829" s="773"/>
      <c r="B829" s="214" t="s">
        <v>263</v>
      </c>
      <c r="C829" s="448"/>
      <c r="D829" s="461">
        <v>0.45</v>
      </c>
      <c r="E829" s="761">
        <v>0.45</v>
      </c>
      <c r="F829" s="312"/>
      <c r="G829" s="311"/>
      <c r="H829" s="312"/>
      <c r="I829" s="311"/>
      <c r="J829" s="312"/>
      <c r="K829" s="275"/>
    </row>
    <row r="830" spans="1:11" ht="15" customHeight="1" x14ac:dyDescent="0.25">
      <c r="A830" s="773"/>
      <c r="B830" s="692" t="s">
        <v>27</v>
      </c>
      <c r="C830" s="448"/>
      <c r="D830" s="461">
        <v>6</v>
      </c>
      <c r="E830" s="761">
        <v>6</v>
      </c>
      <c r="F830" s="312"/>
      <c r="G830" s="311"/>
      <c r="H830" s="312"/>
      <c r="I830" s="311"/>
      <c r="J830" s="312"/>
      <c r="K830" s="275"/>
    </row>
    <row r="831" spans="1:11" ht="15" customHeight="1" x14ac:dyDescent="0.25">
      <c r="A831" s="773"/>
      <c r="B831" s="692" t="s">
        <v>25</v>
      </c>
      <c r="C831" s="448"/>
      <c r="D831" s="461">
        <v>82</v>
      </c>
      <c r="E831" s="761">
        <v>80</v>
      </c>
      <c r="F831" s="312"/>
      <c r="G831" s="311"/>
      <c r="H831" s="312"/>
      <c r="I831" s="311"/>
      <c r="J831" s="312"/>
      <c r="K831" s="275"/>
    </row>
    <row r="832" spans="1:11" ht="15" customHeight="1" x14ac:dyDescent="0.25">
      <c r="A832" s="773"/>
      <c r="B832" s="692" t="s">
        <v>26</v>
      </c>
      <c r="C832" s="448"/>
      <c r="D832" s="461">
        <v>90</v>
      </c>
      <c r="E832" s="761">
        <v>90</v>
      </c>
      <c r="F832" s="312"/>
      <c r="G832" s="311"/>
      <c r="H832" s="312"/>
      <c r="I832" s="311"/>
      <c r="J832" s="312"/>
      <c r="K832" s="275"/>
    </row>
    <row r="833" spans="1:11" ht="23.25" customHeight="1" x14ac:dyDescent="0.25">
      <c r="A833" s="466" t="s">
        <v>202</v>
      </c>
      <c r="B833" s="214"/>
      <c r="C833" s="294" t="s">
        <v>135</v>
      </c>
      <c r="D833" s="306"/>
      <c r="E833" s="305"/>
      <c r="F833" s="248">
        <v>3.23</v>
      </c>
      <c r="G833" s="247">
        <v>5.6849999999999996</v>
      </c>
      <c r="H833" s="248">
        <v>12.920000000000002</v>
      </c>
      <c r="I833" s="247">
        <v>115.66666666666669</v>
      </c>
      <c r="J833" s="248">
        <v>0.04</v>
      </c>
      <c r="K833" s="275" t="s">
        <v>344</v>
      </c>
    </row>
    <row r="834" spans="1:11" ht="15" customHeight="1" x14ac:dyDescent="0.25">
      <c r="A834" s="466"/>
      <c r="B834" s="214" t="s">
        <v>36</v>
      </c>
      <c r="C834" s="305"/>
      <c r="D834" s="306">
        <v>25</v>
      </c>
      <c r="E834" s="305">
        <v>25</v>
      </c>
      <c r="F834" s="248"/>
      <c r="G834" s="247"/>
      <c r="H834" s="248"/>
      <c r="I834" s="247"/>
      <c r="J834" s="248"/>
      <c r="K834" s="275"/>
    </row>
    <row r="835" spans="1:11" ht="15" customHeight="1" x14ac:dyDescent="0.25">
      <c r="A835" s="466"/>
      <c r="B835" s="214" t="s">
        <v>70</v>
      </c>
      <c r="C835" s="305"/>
      <c r="D835" s="306">
        <v>5.0999999999999996</v>
      </c>
      <c r="E835" s="305">
        <v>5</v>
      </c>
      <c r="F835" s="248"/>
      <c r="G835" s="247"/>
      <c r="H835" s="248"/>
      <c r="I835" s="247"/>
      <c r="J835" s="248"/>
      <c r="K835" s="275"/>
    </row>
    <row r="836" spans="1:11" ht="15.75" customHeight="1" thickBot="1" x14ac:dyDescent="0.3">
      <c r="A836" s="466"/>
      <c r="B836" s="214" t="s">
        <v>29</v>
      </c>
      <c r="C836" s="305"/>
      <c r="D836" s="306">
        <v>5</v>
      </c>
      <c r="E836" s="305">
        <v>5</v>
      </c>
      <c r="F836" s="248" t="s">
        <v>1</v>
      </c>
      <c r="G836" s="731"/>
      <c r="H836" s="248"/>
      <c r="I836" s="731"/>
      <c r="J836" s="248"/>
      <c r="K836" s="275"/>
    </row>
    <row r="837" spans="1:11" ht="15.75" customHeight="1" thickBot="1" x14ac:dyDescent="0.3">
      <c r="A837" s="717" t="s">
        <v>37</v>
      </c>
      <c r="B837" s="718"/>
      <c r="C837" s="719">
        <v>354</v>
      </c>
      <c r="D837" s="733"/>
      <c r="E837" s="734"/>
      <c r="F837" s="735">
        <f>F821+F828</f>
        <v>8.5404520958083836</v>
      </c>
      <c r="G837" s="735">
        <v>9.8699999999999992</v>
      </c>
      <c r="H837" s="735">
        <f>H821+H828</f>
        <v>40.73911455948673</v>
      </c>
      <c r="I837" s="735">
        <v>293.89999999999998</v>
      </c>
      <c r="J837" s="735">
        <f t="shared" ref="J837" si="38">J821+J828+J833</f>
        <v>1.8399999999999999</v>
      </c>
      <c r="K837" s="721"/>
    </row>
    <row r="838" spans="1:11" ht="15" customHeight="1" x14ac:dyDescent="0.25">
      <c r="A838" s="699"/>
      <c r="B838" s="713" t="s">
        <v>38</v>
      </c>
      <c r="C838" s="752"/>
      <c r="D838" s="772"/>
      <c r="E838" s="725"/>
      <c r="F838" s="866"/>
      <c r="G838" s="234"/>
      <c r="H838" s="866"/>
      <c r="I838" s="234"/>
      <c r="J838" s="866"/>
      <c r="K838" s="714"/>
    </row>
    <row r="839" spans="1:11" ht="15" customHeight="1" thickBot="1" x14ac:dyDescent="0.3">
      <c r="A839" s="466" t="s">
        <v>53</v>
      </c>
      <c r="B839" s="214"/>
      <c r="C839" s="305">
        <v>100</v>
      </c>
      <c r="D839" s="299">
        <v>100</v>
      </c>
      <c r="E839" s="215">
        <v>100</v>
      </c>
      <c r="F839" s="248">
        <v>0.4</v>
      </c>
      <c r="G839" s="247">
        <v>0.4</v>
      </c>
      <c r="H839" s="248">
        <v>9.8000000000000007</v>
      </c>
      <c r="I839" s="247">
        <v>47</v>
      </c>
      <c r="J839" s="248">
        <v>10</v>
      </c>
      <c r="K839" s="247" t="s">
        <v>153</v>
      </c>
    </row>
    <row r="840" spans="1:11" ht="15.75" customHeight="1" thickBot="1" x14ac:dyDescent="0.3">
      <c r="A840" s="717" t="s">
        <v>37</v>
      </c>
      <c r="B840" s="718"/>
      <c r="C840" s="722">
        <v>100</v>
      </c>
      <c r="D840" s="733"/>
      <c r="E840" s="734"/>
      <c r="F840" s="776">
        <f>F839</f>
        <v>0.4</v>
      </c>
      <c r="G840" s="724">
        <f>G839</f>
        <v>0.4</v>
      </c>
      <c r="H840" s="776">
        <f>H839</f>
        <v>9.8000000000000007</v>
      </c>
      <c r="I840" s="724">
        <f>I839</f>
        <v>47</v>
      </c>
      <c r="J840" s="776">
        <f>J839</f>
        <v>10</v>
      </c>
      <c r="K840" s="721"/>
    </row>
    <row r="841" spans="1:11" ht="15" customHeight="1" x14ac:dyDescent="0.25">
      <c r="A841" s="699"/>
      <c r="B841" s="713" t="s">
        <v>40</v>
      </c>
      <c r="C841" s="752"/>
      <c r="D841" s="772"/>
      <c r="E841" s="725"/>
      <c r="F841" s="866"/>
      <c r="G841" s="234"/>
      <c r="H841" s="866"/>
      <c r="I841" s="234"/>
      <c r="J841" s="866"/>
      <c r="K841" s="727"/>
    </row>
    <row r="842" spans="1:11" ht="30.75" customHeight="1" x14ac:dyDescent="0.25">
      <c r="A842" s="833" t="s">
        <v>538</v>
      </c>
      <c r="B842" s="715"/>
      <c r="C842" s="777">
        <v>40</v>
      </c>
      <c r="D842" s="307"/>
      <c r="E842" s="308"/>
      <c r="F842" s="307">
        <v>0.50280000000000002</v>
      </c>
      <c r="G842" s="308">
        <v>5.3200000000000004E-2</v>
      </c>
      <c r="H842" s="307">
        <v>8.91</v>
      </c>
      <c r="I842" s="308">
        <v>38.119999999999997</v>
      </c>
      <c r="J842" s="307">
        <v>1.61</v>
      </c>
      <c r="K842" s="834" t="s">
        <v>539</v>
      </c>
    </row>
    <row r="843" spans="1:11" ht="17.25" customHeight="1" x14ac:dyDescent="0.25">
      <c r="A843" s="715"/>
      <c r="B843" s="715" t="s">
        <v>86</v>
      </c>
      <c r="C843" s="777"/>
      <c r="D843" s="307">
        <v>42.5</v>
      </c>
      <c r="E843" s="308">
        <v>34</v>
      </c>
      <c r="F843" s="307"/>
      <c r="G843" s="308"/>
      <c r="H843" s="307"/>
      <c r="I843" s="308"/>
      <c r="J843" s="307"/>
      <c r="K843" s="308"/>
    </row>
    <row r="844" spans="1:11" ht="17.25" customHeight="1" x14ac:dyDescent="0.25">
      <c r="A844" s="715"/>
      <c r="B844" s="715" t="s">
        <v>540</v>
      </c>
      <c r="C844" s="777"/>
      <c r="D844" s="307"/>
      <c r="E844" s="308">
        <v>31.4</v>
      </c>
      <c r="F844" s="307"/>
      <c r="G844" s="308"/>
      <c r="H844" s="307"/>
      <c r="I844" s="308"/>
      <c r="J844" s="307"/>
      <c r="K844" s="308"/>
    </row>
    <row r="845" spans="1:11" ht="17.25" customHeight="1" x14ac:dyDescent="0.25">
      <c r="A845" s="715"/>
      <c r="B845" s="715" t="s">
        <v>249</v>
      </c>
      <c r="C845" s="777"/>
      <c r="D845" s="307">
        <v>4</v>
      </c>
      <c r="E845" s="308">
        <v>4</v>
      </c>
      <c r="F845" s="307"/>
      <c r="G845" s="308"/>
      <c r="H845" s="307"/>
      <c r="I845" s="308"/>
      <c r="J845" s="307"/>
      <c r="K845" s="308"/>
    </row>
    <row r="846" spans="1:11" ht="17.25" customHeight="1" x14ac:dyDescent="0.25">
      <c r="A846" s="715"/>
      <c r="B846" s="715" t="s">
        <v>541</v>
      </c>
      <c r="C846" s="777"/>
      <c r="D846" s="307"/>
      <c r="E846" s="308">
        <v>5</v>
      </c>
      <c r="F846" s="307"/>
      <c r="G846" s="308"/>
      <c r="H846" s="307"/>
      <c r="I846" s="308"/>
      <c r="J846" s="307"/>
      <c r="K846" s="308"/>
    </row>
    <row r="847" spans="1:11" ht="17.25" customHeight="1" x14ac:dyDescent="0.25">
      <c r="A847" s="715"/>
      <c r="B847" s="715" t="s">
        <v>61</v>
      </c>
      <c r="C847" s="777"/>
      <c r="D847" s="307">
        <v>2</v>
      </c>
      <c r="E847" s="308">
        <v>2</v>
      </c>
      <c r="F847" s="307"/>
      <c r="G847" s="308"/>
      <c r="H847" s="307"/>
      <c r="I847" s="308"/>
      <c r="J847" s="307"/>
      <c r="K847" s="308"/>
    </row>
    <row r="848" spans="1:11" ht="17.25" customHeight="1" x14ac:dyDescent="0.25">
      <c r="A848" s="715"/>
      <c r="B848" s="715" t="s">
        <v>81</v>
      </c>
      <c r="C848" s="777"/>
      <c r="D848" s="307">
        <v>4.76</v>
      </c>
      <c r="E848" s="308">
        <v>2</v>
      </c>
      <c r="F848" s="307"/>
      <c r="G848" s="308"/>
      <c r="H848" s="307"/>
      <c r="I848" s="308"/>
      <c r="J848" s="307"/>
      <c r="K848" s="308"/>
    </row>
    <row r="849" spans="1:11" ht="30.75" customHeight="1" x14ac:dyDescent="0.25">
      <c r="A849" s="214" t="s">
        <v>472</v>
      </c>
      <c r="B849" s="214"/>
      <c r="C849" s="215" t="s">
        <v>136</v>
      </c>
      <c r="D849" s="248"/>
      <c r="E849" s="247"/>
      <c r="F849" s="248">
        <v>3.8790000000000004</v>
      </c>
      <c r="G849" s="247">
        <v>5.1815000000000007</v>
      </c>
      <c r="H849" s="248">
        <v>7.0059999999999993</v>
      </c>
      <c r="I849" s="247">
        <v>95.65</v>
      </c>
      <c r="J849" s="248">
        <v>0.54</v>
      </c>
      <c r="K849" s="247" t="s">
        <v>220</v>
      </c>
    </row>
    <row r="850" spans="1:11" ht="30.75" customHeight="1" x14ac:dyDescent="0.25">
      <c r="A850" s="214"/>
      <c r="B850" s="214" t="s">
        <v>449</v>
      </c>
      <c r="C850" s="294"/>
      <c r="D850" s="765">
        <v>24.4</v>
      </c>
      <c r="E850" s="753">
        <v>23</v>
      </c>
      <c r="F850" s="248"/>
      <c r="G850" s="247"/>
      <c r="H850" s="248"/>
      <c r="I850" s="247"/>
      <c r="J850" s="248"/>
      <c r="K850" s="247"/>
    </row>
    <row r="851" spans="1:11" ht="30.75" customHeight="1" x14ac:dyDescent="0.25">
      <c r="A851" s="214"/>
      <c r="B851" s="214" t="s">
        <v>163</v>
      </c>
      <c r="C851" s="294"/>
      <c r="D851" s="765"/>
      <c r="E851" s="753">
        <v>10</v>
      </c>
      <c r="F851" s="248"/>
      <c r="G851" s="247"/>
      <c r="H851" s="248"/>
      <c r="I851" s="247"/>
      <c r="J851" s="248"/>
      <c r="K851" s="247"/>
    </row>
    <row r="852" spans="1:11" ht="19.5" customHeight="1" x14ac:dyDescent="0.25">
      <c r="A852" s="466"/>
      <c r="B852" s="214" t="s">
        <v>51</v>
      </c>
      <c r="C852" s="294"/>
      <c r="D852" s="299">
        <v>11.3</v>
      </c>
      <c r="E852" s="215">
        <v>11.3</v>
      </c>
      <c r="F852" s="248"/>
      <c r="G852" s="247"/>
      <c r="H852" s="248"/>
      <c r="I852" s="247"/>
      <c r="J852" s="248"/>
      <c r="K852" s="275"/>
    </row>
    <row r="853" spans="1:11" ht="14.25" customHeight="1" x14ac:dyDescent="0.25">
      <c r="A853" s="466"/>
      <c r="B853" s="214" t="s">
        <v>42</v>
      </c>
      <c r="C853" s="294"/>
      <c r="D853" s="299">
        <v>3.6</v>
      </c>
      <c r="E853" s="215">
        <v>3</v>
      </c>
      <c r="F853" s="248"/>
      <c r="G853" s="247"/>
      <c r="H853" s="248"/>
      <c r="I853" s="247"/>
      <c r="J853" s="248"/>
      <c r="K853" s="275"/>
    </row>
    <row r="854" spans="1:11" ht="14.25" customHeight="1" x14ac:dyDescent="0.25">
      <c r="A854" s="466"/>
      <c r="B854" s="214" t="s">
        <v>66</v>
      </c>
      <c r="C854" s="294"/>
      <c r="D854" s="299">
        <v>2.1</v>
      </c>
      <c r="E854" s="215">
        <v>2.1</v>
      </c>
      <c r="F854" s="248"/>
      <c r="G854" s="247"/>
      <c r="H854" s="248"/>
      <c r="I854" s="247"/>
      <c r="J854" s="248"/>
      <c r="K854" s="275"/>
    </row>
    <row r="855" spans="1:11" ht="15" customHeight="1" x14ac:dyDescent="0.25">
      <c r="A855" s="466"/>
      <c r="B855" s="214" t="s">
        <v>28</v>
      </c>
      <c r="C855" s="294"/>
      <c r="D855" s="299">
        <v>0.2</v>
      </c>
      <c r="E855" s="215">
        <v>0.2</v>
      </c>
      <c r="F855" s="248"/>
      <c r="G855" s="247"/>
      <c r="H855" s="248"/>
      <c r="I855" s="247"/>
      <c r="J855" s="248"/>
      <c r="K855" s="275"/>
    </row>
    <row r="856" spans="1:11" ht="16.5" customHeight="1" x14ac:dyDescent="0.25">
      <c r="A856" s="466"/>
      <c r="B856" s="214" t="s">
        <v>112</v>
      </c>
      <c r="C856" s="294"/>
      <c r="D856" s="299"/>
      <c r="E856" s="215">
        <v>12</v>
      </c>
      <c r="F856" s="248"/>
      <c r="G856" s="247"/>
      <c r="H856" s="248"/>
      <c r="I856" s="247"/>
      <c r="J856" s="248"/>
      <c r="K856" s="275"/>
    </row>
    <row r="857" spans="1:11" ht="15" customHeight="1" x14ac:dyDescent="0.25">
      <c r="A857" s="466"/>
      <c r="B857" s="214" t="s">
        <v>46</v>
      </c>
      <c r="C857" s="294"/>
      <c r="D857" s="299">
        <v>7.5</v>
      </c>
      <c r="E857" s="215">
        <v>6</v>
      </c>
      <c r="F857" s="248"/>
      <c r="G857" s="247"/>
      <c r="H857" s="248"/>
      <c r="I857" s="247"/>
      <c r="J857" s="248"/>
      <c r="K857" s="275"/>
    </row>
    <row r="858" spans="1:11" ht="16.5" customHeight="1" x14ac:dyDescent="0.25">
      <c r="A858" s="466"/>
      <c r="B858" s="214" t="s">
        <v>41</v>
      </c>
      <c r="C858" s="294"/>
      <c r="D858" s="299">
        <v>7.14</v>
      </c>
      <c r="E858" s="215">
        <v>6</v>
      </c>
      <c r="F858" s="248"/>
      <c r="G858" s="247"/>
      <c r="H858" s="248"/>
      <c r="I858" s="247"/>
      <c r="J858" s="248"/>
      <c r="K858" s="275"/>
    </row>
    <row r="859" spans="1:11" ht="14.25" customHeight="1" x14ac:dyDescent="0.25">
      <c r="A859" s="466"/>
      <c r="B859" s="214" t="s">
        <v>47</v>
      </c>
      <c r="C859" s="294"/>
      <c r="D859" s="299">
        <v>3</v>
      </c>
      <c r="E859" s="215">
        <v>3</v>
      </c>
      <c r="F859" s="248"/>
      <c r="G859" s="247"/>
      <c r="H859" s="248"/>
      <c r="I859" s="247"/>
      <c r="J859" s="248"/>
      <c r="K859" s="275"/>
    </row>
    <row r="860" spans="1:11" ht="12.75" customHeight="1" x14ac:dyDescent="0.25">
      <c r="A860" s="466"/>
      <c r="B860" s="214" t="s">
        <v>160</v>
      </c>
      <c r="C860" s="294"/>
      <c r="D860" s="299">
        <v>143</v>
      </c>
      <c r="E860" s="215">
        <v>143</v>
      </c>
      <c r="F860" s="248"/>
      <c r="G860" s="247"/>
      <c r="H860" s="248"/>
      <c r="I860" s="247"/>
      <c r="J860" s="248"/>
      <c r="K860" s="275"/>
    </row>
    <row r="861" spans="1:11" ht="13.5" customHeight="1" x14ac:dyDescent="0.25">
      <c r="A861" s="466"/>
      <c r="B861" s="214" t="s">
        <v>28</v>
      </c>
      <c r="C861" s="294"/>
      <c r="D861" s="299">
        <v>0.5</v>
      </c>
      <c r="E861" s="215">
        <v>0.5</v>
      </c>
      <c r="F861" s="248"/>
      <c r="G861" s="247"/>
      <c r="H861" s="248"/>
      <c r="I861" s="247"/>
      <c r="J861" s="248"/>
      <c r="K861" s="275"/>
    </row>
    <row r="862" spans="1:11" ht="33" customHeight="1" x14ac:dyDescent="0.25">
      <c r="A862" s="466" t="s">
        <v>393</v>
      </c>
      <c r="B862" s="214"/>
      <c r="C862" s="294">
        <v>150</v>
      </c>
      <c r="D862" s="299"/>
      <c r="E862" s="215"/>
      <c r="F862" s="248">
        <v>13.885714285714286</v>
      </c>
      <c r="G862" s="247">
        <v>15.505714285714287</v>
      </c>
      <c r="H862" s="248">
        <v>14.21142857142857</v>
      </c>
      <c r="I862" s="247">
        <v>252.85714285714283</v>
      </c>
      <c r="J862" s="248">
        <v>5.79</v>
      </c>
      <c r="K862" s="275" t="s">
        <v>394</v>
      </c>
    </row>
    <row r="863" spans="1:11" ht="15" customHeight="1" x14ac:dyDescent="0.25">
      <c r="A863" s="466"/>
      <c r="B863" s="214" t="s">
        <v>270</v>
      </c>
      <c r="C863" s="294"/>
      <c r="D863" s="299">
        <v>80.5</v>
      </c>
      <c r="E863" s="215">
        <v>76</v>
      </c>
      <c r="F863" s="248"/>
      <c r="G863" s="247"/>
      <c r="H863" s="248"/>
      <c r="I863" s="247"/>
      <c r="J863" s="248"/>
      <c r="K863" s="275"/>
    </row>
    <row r="864" spans="1:11" ht="14.25" customHeight="1" x14ac:dyDescent="0.25">
      <c r="A864" s="466"/>
      <c r="B864" s="214" t="s">
        <v>395</v>
      </c>
      <c r="C864" s="294"/>
      <c r="D864" s="299"/>
      <c r="E864" s="215">
        <v>33</v>
      </c>
      <c r="F864" s="248"/>
      <c r="G864" s="247"/>
      <c r="H864" s="248"/>
      <c r="I864" s="247"/>
      <c r="J864" s="248"/>
      <c r="K864" s="275"/>
    </row>
    <row r="865" spans="1:11" ht="15" customHeight="1" x14ac:dyDescent="0.25">
      <c r="A865" s="466"/>
      <c r="B865" s="214" t="s">
        <v>144</v>
      </c>
      <c r="C865" s="294"/>
      <c r="D865" s="299">
        <v>144.69999999999999</v>
      </c>
      <c r="E865" s="215">
        <v>108.8</v>
      </c>
      <c r="F865" s="248"/>
      <c r="G865" s="247"/>
      <c r="H865" s="248"/>
      <c r="I865" s="247"/>
      <c r="J865" s="248"/>
      <c r="K865" s="275"/>
    </row>
    <row r="866" spans="1:11" ht="15" customHeight="1" x14ac:dyDescent="0.25">
      <c r="A866" s="466"/>
      <c r="B866" s="214" t="s">
        <v>113</v>
      </c>
      <c r="C866" s="294"/>
      <c r="D866" s="299">
        <v>11.3</v>
      </c>
      <c r="E866" s="215">
        <v>9.4</v>
      </c>
      <c r="F866" s="248"/>
      <c r="G866" s="247"/>
      <c r="H866" s="248"/>
      <c r="I866" s="247"/>
      <c r="J866" s="248"/>
      <c r="K866" s="275"/>
    </row>
    <row r="867" spans="1:11" ht="15" customHeight="1" x14ac:dyDescent="0.25">
      <c r="A867" s="466"/>
      <c r="B867" s="214" t="s">
        <v>86</v>
      </c>
      <c r="C867" s="294"/>
      <c r="D867" s="765">
        <v>5.9</v>
      </c>
      <c r="E867" s="753">
        <v>4.7</v>
      </c>
      <c r="F867" s="248"/>
      <c r="G867" s="247"/>
      <c r="H867" s="248"/>
      <c r="I867" s="247"/>
      <c r="J867" s="248"/>
      <c r="K867" s="275"/>
    </row>
    <row r="868" spans="1:11" ht="42" customHeight="1" x14ac:dyDescent="0.25">
      <c r="A868" s="466"/>
      <c r="B868" s="214" t="s">
        <v>29</v>
      </c>
      <c r="C868" s="215"/>
      <c r="D868" s="765">
        <v>3.8</v>
      </c>
      <c r="E868" s="753">
        <v>3.8</v>
      </c>
      <c r="F868" s="248"/>
      <c r="G868" s="247"/>
      <c r="H868" s="248"/>
      <c r="I868" s="247"/>
      <c r="J868" s="248"/>
      <c r="K868" s="275"/>
    </row>
    <row r="869" spans="1:11" ht="15" customHeight="1" x14ac:dyDescent="0.25">
      <c r="A869" s="466"/>
      <c r="B869" s="214" t="s">
        <v>265</v>
      </c>
      <c r="C869" s="294"/>
      <c r="D869" s="248">
        <v>0.6</v>
      </c>
      <c r="E869" s="753">
        <v>0.6</v>
      </c>
      <c r="F869" s="248"/>
      <c r="G869" s="247"/>
      <c r="H869" s="248"/>
      <c r="I869" s="247"/>
      <c r="J869" s="248"/>
      <c r="K869" s="275"/>
    </row>
    <row r="870" spans="1:11" ht="15" customHeight="1" x14ac:dyDescent="0.25">
      <c r="A870" s="466"/>
      <c r="B870" s="214" t="s">
        <v>147</v>
      </c>
      <c r="C870" s="294"/>
      <c r="D870" s="765">
        <v>18.8</v>
      </c>
      <c r="E870" s="753">
        <v>18.8</v>
      </c>
      <c r="F870" s="248"/>
      <c r="G870" s="247"/>
      <c r="H870" s="248"/>
      <c r="I870" s="247"/>
      <c r="J870" s="248"/>
      <c r="K870" s="275"/>
    </row>
    <row r="871" spans="1:11" ht="15" customHeight="1" x14ac:dyDescent="0.25">
      <c r="A871" s="466" t="s">
        <v>365</v>
      </c>
      <c r="B871" s="214"/>
      <c r="C871" s="294">
        <v>150</v>
      </c>
      <c r="D871" s="765"/>
      <c r="E871" s="753"/>
      <c r="F871" s="248">
        <v>0.4965</v>
      </c>
      <c r="G871" s="247">
        <v>6.7500000000000004E-2</v>
      </c>
      <c r="H871" s="248">
        <v>24.0105</v>
      </c>
      <c r="I871" s="247">
        <v>99.6</v>
      </c>
      <c r="J871" s="248">
        <v>0.54</v>
      </c>
      <c r="K871" s="275" t="s">
        <v>366</v>
      </c>
    </row>
    <row r="872" spans="1:11" ht="15" customHeight="1" x14ac:dyDescent="0.25">
      <c r="A872" s="466"/>
      <c r="B872" s="214" t="s">
        <v>367</v>
      </c>
      <c r="C872" s="294"/>
      <c r="D872" s="248">
        <v>12.75</v>
      </c>
      <c r="E872" s="753">
        <v>12.5</v>
      </c>
      <c r="F872" s="248"/>
      <c r="G872" s="247"/>
      <c r="H872" s="248"/>
      <c r="I872" s="247"/>
      <c r="J872" s="248"/>
      <c r="K872" s="275"/>
    </row>
    <row r="873" spans="1:11" ht="15" customHeight="1" x14ac:dyDescent="0.25">
      <c r="A873" s="466"/>
      <c r="B873" s="214" t="s">
        <v>27</v>
      </c>
      <c r="C873" s="294"/>
      <c r="D873" s="248">
        <v>5</v>
      </c>
      <c r="E873" s="753">
        <v>5</v>
      </c>
      <c r="F873" s="248"/>
      <c r="G873" s="247"/>
      <c r="H873" s="248"/>
      <c r="I873" s="247"/>
      <c r="J873" s="248"/>
      <c r="K873" s="275"/>
    </row>
    <row r="874" spans="1:11" ht="15" customHeight="1" x14ac:dyDescent="0.25">
      <c r="A874" s="466"/>
      <c r="B874" s="214" t="s">
        <v>66</v>
      </c>
      <c r="C874" s="294"/>
      <c r="D874" s="765">
        <v>152</v>
      </c>
      <c r="E874" s="753">
        <v>152</v>
      </c>
      <c r="F874" s="248"/>
      <c r="G874" s="247"/>
      <c r="H874" s="248"/>
      <c r="I874" s="247"/>
      <c r="J874" s="248"/>
      <c r="K874" s="275"/>
    </row>
    <row r="875" spans="1:11" ht="27" customHeight="1" thickBot="1" x14ac:dyDescent="0.3">
      <c r="A875" s="466" t="s">
        <v>264</v>
      </c>
      <c r="B875" s="214"/>
      <c r="C875" s="294">
        <v>35</v>
      </c>
      <c r="D875" s="765">
        <v>35</v>
      </c>
      <c r="E875" s="753">
        <v>35</v>
      </c>
      <c r="F875" s="248">
        <v>2.31</v>
      </c>
      <c r="G875" s="247">
        <v>0.42</v>
      </c>
      <c r="H875" s="248">
        <v>13.860000000000001</v>
      </c>
      <c r="I875" s="247">
        <v>69.3</v>
      </c>
      <c r="J875" s="248"/>
      <c r="K875" s="275" t="s">
        <v>215</v>
      </c>
    </row>
    <row r="876" spans="1:11" ht="15.75" customHeight="1" thickBot="1" x14ac:dyDescent="0.3">
      <c r="A876" s="717" t="s">
        <v>37</v>
      </c>
      <c r="B876" s="718"/>
      <c r="C876" s="722">
        <v>535</v>
      </c>
      <c r="D876" s="733"/>
      <c r="E876" s="734"/>
      <c r="F876" s="735">
        <f>F842+F862+F871</f>
        <v>14.885014285714286</v>
      </c>
      <c r="G876" s="735">
        <v>16.739999999999998</v>
      </c>
      <c r="H876" s="735">
        <f t="shared" ref="H876:J876" si="39">H842+H849+H862+H871+H875</f>
        <v>67.997928571428574</v>
      </c>
      <c r="I876" s="735">
        <v>514.41</v>
      </c>
      <c r="J876" s="735">
        <f t="shared" si="39"/>
        <v>8.48</v>
      </c>
      <c r="K876" s="721"/>
    </row>
    <row r="877" spans="1:11" ht="31.5" customHeight="1" x14ac:dyDescent="0.25">
      <c r="A877" s="466"/>
      <c r="B877" s="321" t="s">
        <v>467</v>
      </c>
      <c r="C877" s="761"/>
      <c r="D877" s="461"/>
      <c r="E877" s="761"/>
      <c r="F877" s="312"/>
      <c r="G877" s="835"/>
      <c r="H877" s="312"/>
      <c r="I877" s="835"/>
      <c r="J877" s="312"/>
      <c r="K877" s="275"/>
    </row>
    <row r="878" spans="1:11" ht="17.25" customHeight="1" x14ac:dyDescent="0.25">
      <c r="A878" s="466" t="s">
        <v>174</v>
      </c>
      <c r="B878" s="214"/>
      <c r="C878" s="215">
        <v>150</v>
      </c>
      <c r="D878" s="248"/>
      <c r="E878" s="247"/>
      <c r="F878" s="248">
        <v>4.5</v>
      </c>
      <c r="G878" s="247">
        <v>1.5</v>
      </c>
      <c r="H878" s="248">
        <v>6</v>
      </c>
      <c r="I878" s="247">
        <v>55.5</v>
      </c>
      <c r="J878" s="248">
        <v>1.2</v>
      </c>
      <c r="K878" s="275" t="s">
        <v>149</v>
      </c>
    </row>
    <row r="879" spans="1:11" ht="27.75" customHeight="1" x14ac:dyDescent="0.25">
      <c r="A879" s="250" t="s">
        <v>407</v>
      </c>
      <c r="B879" s="214" t="s">
        <v>181</v>
      </c>
      <c r="C879" s="215"/>
      <c r="D879" s="248">
        <v>152</v>
      </c>
      <c r="E879" s="247">
        <v>150</v>
      </c>
      <c r="F879" s="248"/>
      <c r="G879" s="247"/>
      <c r="H879" s="248"/>
      <c r="I879" s="247"/>
      <c r="J879" s="248"/>
      <c r="K879" s="275"/>
    </row>
    <row r="880" spans="1:11" ht="31.5" customHeight="1" thickBot="1" x14ac:dyDescent="0.3">
      <c r="A880" s="214" t="s">
        <v>235</v>
      </c>
      <c r="B880" s="214" t="s">
        <v>55</v>
      </c>
      <c r="C880" s="215">
        <v>20</v>
      </c>
      <c r="D880" s="248">
        <v>20</v>
      </c>
      <c r="E880" s="247">
        <v>20</v>
      </c>
      <c r="F880" s="248">
        <v>1.28</v>
      </c>
      <c r="G880" s="247">
        <v>3.36</v>
      </c>
      <c r="H880" s="248">
        <v>13.7</v>
      </c>
      <c r="I880" s="247">
        <v>90.2</v>
      </c>
      <c r="J880" s="248"/>
      <c r="K880" s="275" t="s">
        <v>217</v>
      </c>
    </row>
    <row r="881" spans="1:11" ht="15.75" customHeight="1" thickBot="1" x14ac:dyDescent="0.3">
      <c r="A881" s="717" t="s">
        <v>37</v>
      </c>
      <c r="B881" s="718"/>
      <c r="C881" s="737">
        <v>170</v>
      </c>
      <c r="D881" s="738"/>
      <c r="E881" s="739"/>
      <c r="F881" s="738">
        <v>5.98</v>
      </c>
      <c r="G881" s="738">
        <v>6.79</v>
      </c>
      <c r="H881" s="738">
        <v>28.93</v>
      </c>
      <c r="I881" s="738">
        <f>I878+I880+I878</f>
        <v>201.2</v>
      </c>
      <c r="J881" s="738">
        <f t="shared" ref="J881" si="40">J878+J880</f>
        <v>1.2</v>
      </c>
      <c r="K881" s="721"/>
    </row>
    <row r="882" spans="1:11" ht="18" customHeight="1" x14ac:dyDescent="0.25">
      <c r="A882" s="695"/>
      <c r="B882" s="321" t="s">
        <v>429</v>
      </c>
      <c r="C882" s="784"/>
      <c r="D882" s="785"/>
      <c r="E882" s="520"/>
      <c r="F882" s="785"/>
      <c r="G882" s="520"/>
      <c r="H882" s="785"/>
      <c r="I882" s="520"/>
      <c r="J882" s="785"/>
      <c r="K882" s="275"/>
    </row>
    <row r="883" spans="1:11" ht="19.5" customHeight="1" x14ac:dyDescent="0.25">
      <c r="A883" s="466" t="s">
        <v>329</v>
      </c>
      <c r="B883" s="214"/>
      <c r="C883" s="215">
        <v>75</v>
      </c>
      <c r="D883" s="248"/>
      <c r="E883" s="247"/>
      <c r="F883" s="248">
        <v>9.8699999999999992</v>
      </c>
      <c r="G883" s="247">
        <v>11.14</v>
      </c>
      <c r="H883" s="248">
        <v>43.04</v>
      </c>
      <c r="I883" s="247">
        <v>310.72000000000003</v>
      </c>
      <c r="J883" s="248">
        <v>0.04</v>
      </c>
      <c r="K883" s="290" t="s">
        <v>345</v>
      </c>
    </row>
    <row r="884" spans="1:11" ht="17.25" customHeight="1" x14ac:dyDescent="0.25">
      <c r="A884" s="466"/>
      <c r="B884" s="214" t="s">
        <v>100</v>
      </c>
      <c r="C884" s="215"/>
      <c r="D884" s="248">
        <v>39.75</v>
      </c>
      <c r="E884" s="247">
        <v>39.75</v>
      </c>
      <c r="F884" s="248"/>
      <c r="G884" s="247"/>
      <c r="H884" s="248"/>
      <c r="I884" s="247"/>
      <c r="J884" s="248"/>
      <c r="K884" s="275"/>
    </row>
    <row r="885" spans="1:11" ht="15.75" customHeight="1" x14ac:dyDescent="0.25">
      <c r="A885" s="466"/>
      <c r="B885" s="214" t="s">
        <v>193</v>
      </c>
      <c r="C885" s="215"/>
      <c r="D885" s="248">
        <v>2.52</v>
      </c>
      <c r="E885" s="247">
        <v>2.1</v>
      </c>
      <c r="F885" s="248"/>
      <c r="G885" s="247"/>
      <c r="H885" s="248"/>
      <c r="I885" s="247"/>
      <c r="J885" s="248"/>
      <c r="K885" s="275"/>
    </row>
    <row r="886" spans="1:11" ht="15" customHeight="1" x14ac:dyDescent="0.25">
      <c r="A886" s="466"/>
      <c r="B886" s="214" t="s">
        <v>29</v>
      </c>
      <c r="C886" s="215"/>
      <c r="D886" s="248">
        <v>1.8</v>
      </c>
      <c r="E886" s="247">
        <v>1.8</v>
      </c>
      <c r="F886" s="248"/>
      <c r="G886" s="247"/>
      <c r="H886" s="248"/>
      <c r="I886" s="247"/>
      <c r="J886" s="248"/>
      <c r="K886" s="275"/>
    </row>
    <row r="887" spans="1:11" ht="15" customHeight="1" x14ac:dyDescent="0.25">
      <c r="A887" s="466"/>
      <c r="B887" s="214" t="s">
        <v>147</v>
      </c>
      <c r="C887" s="215"/>
      <c r="D887" s="248">
        <v>16</v>
      </c>
      <c r="E887" s="247">
        <v>16</v>
      </c>
      <c r="F887" s="248"/>
      <c r="G887" s="247"/>
      <c r="H887" s="248"/>
      <c r="I887" s="247"/>
      <c r="J887" s="248"/>
      <c r="K887" s="275"/>
    </row>
    <row r="888" spans="1:11" ht="14.25" customHeight="1" x14ac:dyDescent="0.25">
      <c r="A888" s="466"/>
      <c r="B888" s="214" t="s">
        <v>232</v>
      </c>
      <c r="C888" s="215"/>
      <c r="D888" s="248">
        <v>2.1</v>
      </c>
      <c r="E888" s="247">
        <v>2.1</v>
      </c>
      <c r="F888" s="248"/>
      <c r="G888" s="247"/>
      <c r="H888" s="248"/>
      <c r="I888" s="247"/>
      <c r="J888" s="248"/>
      <c r="K888" s="275"/>
    </row>
    <row r="889" spans="1:11" ht="18" customHeight="1" x14ac:dyDescent="0.25">
      <c r="A889" s="466"/>
      <c r="B889" s="214" t="s">
        <v>101</v>
      </c>
      <c r="C889" s="215"/>
      <c r="D889" s="248">
        <v>0.3</v>
      </c>
      <c r="E889" s="247">
        <v>0.3</v>
      </c>
      <c r="F889" s="248"/>
      <c r="G889" s="247"/>
      <c r="H889" s="248"/>
      <c r="I889" s="247"/>
      <c r="J889" s="248"/>
      <c r="K889" s="275"/>
    </row>
    <row r="890" spans="1:11" ht="18" customHeight="1" x14ac:dyDescent="0.25">
      <c r="A890" s="466"/>
      <c r="B890" s="214" t="s">
        <v>234</v>
      </c>
      <c r="C890" s="215"/>
      <c r="D890" s="248">
        <v>0.6</v>
      </c>
      <c r="E890" s="247">
        <v>0.6</v>
      </c>
      <c r="F890" s="248"/>
      <c r="G890" s="247"/>
      <c r="H890" s="248"/>
      <c r="I890" s="247"/>
      <c r="J890" s="248"/>
      <c r="K890" s="275"/>
    </row>
    <row r="891" spans="1:11" ht="15.75" customHeight="1" x14ac:dyDescent="0.25">
      <c r="A891" s="466"/>
      <c r="B891" s="214" t="s">
        <v>100</v>
      </c>
      <c r="C891" s="215"/>
      <c r="D891" s="248">
        <v>1.8</v>
      </c>
      <c r="E891" s="247">
        <v>1.8</v>
      </c>
      <c r="F891" s="248"/>
      <c r="G891" s="247"/>
      <c r="H891" s="248"/>
      <c r="I891" s="247"/>
      <c r="J891" s="248"/>
      <c r="K891" s="275"/>
    </row>
    <row r="892" spans="1:11" ht="15.75" customHeight="1" x14ac:dyDescent="0.25">
      <c r="A892" s="214"/>
      <c r="B892" s="214" t="s">
        <v>247</v>
      </c>
      <c r="C892" s="215"/>
      <c r="D892" s="248">
        <v>30</v>
      </c>
      <c r="E892" s="247">
        <v>29.25</v>
      </c>
      <c r="F892" s="248"/>
      <c r="G892" s="247"/>
      <c r="H892" s="248"/>
      <c r="I892" s="247"/>
      <c r="J892" s="248"/>
      <c r="K892" s="275"/>
    </row>
    <row r="893" spans="1:11" ht="15.75" customHeight="1" x14ac:dyDescent="0.25">
      <c r="A893" s="214"/>
      <c r="B893" s="214" t="s">
        <v>193</v>
      </c>
      <c r="C893" s="215"/>
      <c r="D893" s="248">
        <v>1.62</v>
      </c>
      <c r="E893" s="247">
        <v>1.35</v>
      </c>
      <c r="F893" s="248"/>
      <c r="G893" s="247"/>
      <c r="H893" s="248"/>
      <c r="I893" s="247"/>
      <c r="J893" s="248"/>
      <c r="K893" s="275"/>
    </row>
    <row r="894" spans="1:11" ht="15.75" customHeight="1" x14ac:dyDescent="0.25">
      <c r="A894" s="214"/>
      <c r="B894" s="214" t="s">
        <v>232</v>
      </c>
      <c r="C894" s="215"/>
      <c r="D894" s="299">
        <v>1.65</v>
      </c>
      <c r="E894" s="215">
        <v>1.65</v>
      </c>
      <c r="F894" s="248"/>
      <c r="G894" s="247"/>
      <c r="H894" s="248"/>
      <c r="I894" s="247"/>
      <c r="J894" s="307"/>
      <c r="K894" s="292"/>
    </row>
    <row r="895" spans="1:11" ht="21" customHeight="1" x14ac:dyDescent="0.25">
      <c r="A895" s="466"/>
      <c r="B895" s="214" t="s">
        <v>100</v>
      </c>
      <c r="C895" s="215"/>
      <c r="D895" s="299">
        <v>1.35</v>
      </c>
      <c r="E895" s="215">
        <v>1.35</v>
      </c>
      <c r="F895" s="299"/>
      <c r="G895" s="215"/>
      <c r="H895" s="299"/>
      <c r="I895" s="215"/>
      <c r="J895" s="299"/>
      <c r="K895" s="275"/>
    </row>
    <row r="896" spans="1:11" ht="15" customHeight="1" x14ac:dyDescent="0.25">
      <c r="A896" s="214"/>
      <c r="B896" s="214" t="s">
        <v>193</v>
      </c>
      <c r="C896" s="215"/>
      <c r="D896" s="299">
        <v>1.8</v>
      </c>
      <c r="E896" s="215">
        <v>1.5</v>
      </c>
      <c r="F896" s="299"/>
      <c r="G896" s="215"/>
      <c r="H896" s="299"/>
      <c r="I896" s="215"/>
      <c r="J896" s="299"/>
      <c r="K896" s="275"/>
    </row>
    <row r="897" spans="1:11" ht="15" customHeight="1" x14ac:dyDescent="0.25">
      <c r="A897" s="214"/>
      <c r="B897" s="214" t="s">
        <v>47</v>
      </c>
      <c r="C897" s="215"/>
      <c r="D897" s="299">
        <v>0.3</v>
      </c>
      <c r="E897" s="215">
        <v>0.3</v>
      </c>
      <c r="F897" s="299"/>
      <c r="G897" s="215"/>
      <c r="H897" s="299"/>
      <c r="I897" s="215"/>
      <c r="J897" s="299"/>
      <c r="K897" s="275"/>
    </row>
    <row r="898" spans="1:11" ht="23.25" customHeight="1" x14ac:dyDescent="0.25">
      <c r="A898" s="214"/>
      <c r="B898" s="214" t="s">
        <v>47</v>
      </c>
      <c r="C898" s="215"/>
      <c r="D898" s="299">
        <v>0.3</v>
      </c>
      <c r="E898" s="215">
        <v>0.3</v>
      </c>
      <c r="F898" s="299"/>
      <c r="G898" s="215"/>
      <c r="H898" s="299"/>
      <c r="I898" s="215"/>
      <c r="J898" s="299"/>
      <c r="K898" s="275"/>
    </row>
    <row r="899" spans="1:11" ht="23.25" customHeight="1" x14ac:dyDescent="0.25">
      <c r="A899" s="466" t="s">
        <v>79</v>
      </c>
      <c r="B899" s="214"/>
      <c r="C899" s="215" t="s">
        <v>321</v>
      </c>
      <c r="D899" s="299"/>
      <c r="E899" s="215"/>
      <c r="F899" s="248">
        <v>9.7500000000000003E-2</v>
      </c>
      <c r="G899" s="247">
        <v>2.0000000000000004E-2</v>
      </c>
      <c r="H899" s="248">
        <v>5.1681109445277373</v>
      </c>
      <c r="I899" s="247">
        <v>21.784932533733134</v>
      </c>
      <c r="J899" s="248">
        <v>2.02</v>
      </c>
      <c r="K899" s="275" t="s">
        <v>210</v>
      </c>
    </row>
    <row r="900" spans="1:11" ht="18" customHeight="1" x14ac:dyDescent="0.25">
      <c r="A900" s="466"/>
      <c r="B900" s="214" t="s">
        <v>263</v>
      </c>
      <c r="C900" s="215"/>
      <c r="D900" s="299">
        <v>0.8</v>
      </c>
      <c r="E900" s="215">
        <v>0.8</v>
      </c>
      <c r="F900" s="299"/>
      <c r="G900" s="215"/>
      <c r="H900" s="248"/>
      <c r="I900" s="215"/>
      <c r="J900" s="299"/>
      <c r="K900" s="275"/>
    </row>
    <row r="901" spans="1:11" ht="13.5" customHeight="1" x14ac:dyDescent="0.25">
      <c r="A901" s="466"/>
      <c r="B901" s="214" t="s">
        <v>27</v>
      </c>
      <c r="C901" s="215"/>
      <c r="D901" s="299">
        <v>5</v>
      </c>
      <c r="E901" s="215">
        <v>5</v>
      </c>
      <c r="F901" s="299"/>
      <c r="G901" s="215"/>
      <c r="H901" s="248"/>
      <c r="I901" s="215"/>
      <c r="J901" s="299"/>
      <c r="K901" s="275"/>
    </row>
    <row r="902" spans="1:11" ht="14.25" customHeight="1" x14ac:dyDescent="0.25">
      <c r="A902" s="466"/>
      <c r="B902" s="214" t="s">
        <v>81</v>
      </c>
      <c r="C902" s="215"/>
      <c r="D902" s="299">
        <v>5.55</v>
      </c>
      <c r="E902" s="215">
        <v>5</v>
      </c>
      <c r="F902" s="299"/>
      <c r="G902" s="215"/>
      <c r="H902" s="248"/>
      <c r="I902" s="215"/>
      <c r="J902" s="299"/>
      <c r="K902" s="275"/>
    </row>
    <row r="903" spans="1:11" ht="15" customHeight="1" thickBot="1" x14ac:dyDescent="0.3">
      <c r="A903" s="466"/>
      <c r="B903" s="214" t="s">
        <v>26</v>
      </c>
      <c r="C903" s="215"/>
      <c r="D903" s="299">
        <v>150</v>
      </c>
      <c r="E903" s="215">
        <v>150</v>
      </c>
      <c r="F903" s="299"/>
      <c r="G903" s="215"/>
      <c r="H903" s="299"/>
      <c r="I903" s="215"/>
      <c r="J903" s="299"/>
      <c r="K903" s="275"/>
    </row>
    <row r="904" spans="1:11" ht="15.75" customHeight="1" thickBot="1" x14ac:dyDescent="0.3">
      <c r="A904" s="717" t="s">
        <v>37</v>
      </c>
      <c r="B904" s="718"/>
      <c r="C904" s="722">
        <v>235</v>
      </c>
      <c r="D904" s="733"/>
      <c r="E904" s="734"/>
      <c r="F904" s="836">
        <v>9.9700000000000006</v>
      </c>
      <c r="G904" s="836">
        <f>G883+G899+G883+G899</f>
        <v>22.32</v>
      </c>
      <c r="H904" s="836">
        <v>48.21</v>
      </c>
      <c r="I904" s="836">
        <f t="shared" ref="I904:J904" si="41">I883+I899</f>
        <v>332.50493253373315</v>
      </c>
      <c r="J904" s="836">
        <f t="shared" si="41"/>
        <v>2.06</v>
      </c>
      <c r="K904" s="721"/>
    </row>
    <row r="905" spans="1:11" ht="15.75" customHeight="1" thickBot="1" x14ac:dyDescent="0.3">
      <c r="A905" s="801" t="s">
        <v>62</v>
      </c>
      <c r="B905" s="696"/>
      <c r="C905" s="802">
        <f>C837+C840+C876+C904+C881</f>
        <v>1394</v>
      </c>
      <c r="D905" s="802"/>
      <c r="E905" s="802"/>
      <c r="F905" s="803">
        <f>F837+F840+F876+F904+F881</f>
        <v>39.775466381522676</v>
      </c>
      <c r="G905" s="803">
        <f>G837+G840+G876+G904+G881</f>
        <v>56.12</v>
      </c>
      <c r="H905" s="803">
        <f>H837+H840+H876+H904+H881</f>
        <v>195.67704313091531</v>
      </c>
      <c r="I905" s="803">
        <f>I837+I840+I876+I904+I881</f>
        <v>1389.0149325337331</v>
      </c>
      <c r="J905" s="803">
        <f>J837+J840+J876+J904+J881</f>
        <v>23.58</v>
      </c>
      <c r="K905" s="732"/>
    </row>
    <row r="906" spans="1:11" ht="15" customHeight="1" x14ac:dyDescent="0.25">
      <c r="A906" s="837"/>
      <c r="B906" s="713"/>
      <c r="C906" s="826"/>
      <c r="D906" s="299"/>
      <c r="E906" s="299"/>
      <c r="F906" s="796"/>
      <c r="G906" s="796"/>
      <c r="H906" s="796"/>
      <c r="I906" s="769"/>
      <c r="J906" s="769"/>
      <c r="K906" s="700"/>
    </row>
    <row r="907" spans="1:11" ht="15.75" customHeight="1" thickBot="1" x14ac:dyDescent="0.3">
      <c r="A907" s="694" t="s">
        <v>110</v>
      </c>
      <c r="B907" s="696"/>
      <c r="C907" s="853"/>
      <c r="D907" s="854"/>
      <c r="E907" s="855"/>
      <c r="K907" s="696"/>
    </row>
    <row r="908" spans="1:11" ht="23.25" customHeight="1" x14ac:dyDescent="0.25">
      <c r="A908" s="699" t="s">
        <v>3</v>
      </c>
      <c r="B908" s="700"/>
      <c r="C908" s="701" t="s">
        <v>4</v>
      </c>
      <c r="D908" s="770" t="s">
        <v>5</v>
      </c>
      <c r="E908" s="701" t="s">
        <v>5</v>
      </c>
      <c r="F908" s="922" t="s">
        <v>6</v>
      </c>
      <c r="G908" s="923"/>
      <c r="H908" s="924"/>
      <c r="I908" s="234" t="s">
        <v>7</v>
      </c>
      <c r="J908" s="866" t="s">
        <v>8</v>
      </c>
      <c r="K908" s="701" t="s">
        <v>64</v>
      </c>
    </row>
    <row r="909" spans="1:11" ht="15.75" customHeight="1" thickBot="1" x14ac:dyDescent="0.3">
      <c r="A909" s="466" t="s">
        <v>10</v>
      </c>
      <c r="B909" s="214"/>
      <c r="C909" s="305" t="s">
        <v>11</v>
      </c>
      <c r="D909" s="306" t="s">
        <v>12</v>
      </c>
      <c r="E909" s="305" t="s">
        <v>12</v>
      </c>
      <c r="F909" s="706"/>
      <c r="G909" s="706"/>
      <c r="H909" s="706"/>
      <c r="I909" s="247" t="s">
        <v>131</v>
      </c>
      <c r="J909" s="248"/>
      <c r="K909" s="305" t="s">
        <v>65</v>
      </c>
    </row>
    <row r="910" spans="1:11" ht="15.75" customHeight="1" thickBot="1" x14ac:dyDescent="0.3">
      <c r="A910" s="708"/>
      <c r="B910" s="709"/>
      <c r="C910" s="704"/>
      <c r="D910" s="838" t="s">
        <v>14</v>
      </c>
      <c r="E910" s="704" t="s">
        <v>15</v>
      </c>
      <c r="F910" s="839" t="s">
        <v>16</v>
      </c>
      <c r="G910" s="710" t="s">
        <v>17</v>
      </c>
      <c r="H910" s="711" t="s">
        <v>18</v>
      </c>
      <c r="I910" s="710" t="s">
        <v>19</v>
      </c>
      <c r="J910" s="712" t="s">
        <v>20</v>
      </c>
      <c r="K910" s="704"/>
    </row>
    <row r="911" spans="1:11" ht="15" customHeight="1" x14ac:dyDescent="0.25">
      <c r="A911" s="699"/>
      <c r="B911" s="713" t="s">
        <v>21</v>
      </c>
      <c r="C911" s="305"/>
      <c r="D911" s="772"/>
      <c r="E911" s="215"/>
      <c r="F911" s="248"/>
      <c r="G911" s="234"/>
      <c r="H911" s="248"/>
      <c r="I911" s="234"/>
      <c r="J911" s="866"/>
      <c r="K911" s="714"/>
    </row>
    <row r="912" spans="1:11" ht="48" customHeight="1" x14ac:dyDescent="0.25">
      <c r="A912" s="466" t="s">
        <v>331</v>
      </c>
      <c r="B912" s="214"/>
      <c r="C912" s="305" t="s">
        <v>352</v>
      </c>
      <c r="D912" s="306"/>
      <c r="E912" s="305"/>
      <c r="F912" s="248">
        <v>5.7872854291417166</v>
      </c>
      <c r="G912" s="247">
        <v>6.2773253493013978</v>
      </c>
      <c r="H912" s="248">
        <v>26.288922155688624</v>
      </c>
      <c r="I912" s="247">
        <v>185.66047904191618</v>
      </c>
      <c r="J912" s="248">
        <v>0.67</v>
      </c>
      <c r="K912" s="275" t="s">
        <v>111</v>
      </c>
    </row>
    <row r="913" spans="1:11" ht="15" customHeight="1" x14ac:dyDescent="0.25">
      <c r="A913" s="466"/>
      <c r="B913" s="214" t="s">
        <v>92</v>
      </c>
      <c r="C913" s="305"/>
      <c r="D913" s="306">
        <v>18</v>
      </c>
      <c r="E913" s="305">
        <v>18</v>
      </c>
      <c r="F913" s="248"/>
      <c r="G913" s="247"/>
      <c r="H913" s="248"/>
      <c r="I913" s="247"/>
      <c r="J913" s="248"/>
      <c r="K913" s="275"/>
    </row>
    <row r="914" spans="1:11" ht="15" customHeight="1" x14ac:dyDescent="0.25">
      <c r="A914" s="466"/>
      <c r="B914" s="214" t="s">
        <v>25</v>
      </c>
      <c r="C914" s="305"/>
      <c r="D914" s="306">
        <v>123</v>
      </c>
      <c r="E914" s="305">
        <v>123</v>
      </c>
      <c r="F914" s="248"/>
      <c r="G914" s="247"/>
      <c r="H914" s="248"/>
      <c r="I914" s="247"/>
      <c r="J914" s="248"/>
      <c r="K914" s="275"/>
    </row>
    <row r="915" spans="1:11" ht="15" customHeight="1" x14ac:dyDescent="0.25">
      <c r="A915" s="466"/>
      <c r="B915" s="214" t="s">
        <v>27</v>
      </c>
      <c r="C915" s="305"/>
      <c r="D915" s="306">
        <v>2</v>
      </c>
      <c r="E915" s="305">
        <v>2</v>
      </c>
      <c r="F915" s="248"/>
      <c r="G915" s="247"/>
      <c r="H915" s="248"/>
      <c r="I915" s="247"/>
      <c r="J915" s="248"/>
      <c r="K915" s="275"/>
    </row>
    <row r="916" spans="1:11" ht="15" customHeight="1" x14ac:dyDescent="0.25">
      <c r="A916" s="466"/>
      <c r="B916" s="715" t="s">
        <v>280</v>
      </c>
      <c r="C916" s="305"/>
      <c r="D916" s="306">
        <v>0.4</v>
      </c>
      <c r="E916" s="305">
        <v>0.4</v>
      </c>
      <c r="F916" s="248"/>
      <c r="G916" s="247"/>
      <c r="H916" s="248"/>
      <c r="I916" s="247"/>
      <c r="J916" s="248"/>
      <c r="K916" s="275"/>
    </row>
    <row r="917" spans="1:11" ht="15" customHeight="1" x14ac:dyDescent="0.25">
      <c r="A917" s="466"/>
      <c r="B917" s="214" t="s">
        <v>29</v>
      </c>
      <c r="C917" s="215"/>
      <c r="D917" s="248">
        <v>3</v>
      </c>
      <c r="E917" s="247">
        <v>3</v>
      </c>
      <c r="F917" s="248"/>
      <c r="G917" s="247"/>
      <c r="H917" s="248"/>
      <c r="I917" s="247"/>
      <c r="J917" s="248"/>
      <c r="K917" s="275"/>
    </row>
    <row r="918" spans="1:11" ht="23.25" customHeight="1" x14ac:dyDescent="0.25">
      <c r="A918" s="466" t="s">
        <v>30</v>
      </c>
      <c r="B918" s="214"/>
      <c r="C918" s="305" t="s">
        <v>338</v>
      </c>
      <c r="D918" s="215"/>
      <c r="E918" s="215"/>
      <c r="F918" s="246">
        <v>2.8494000000000002</v>
      </c>
      <c r="G918" s="247">
        <v>2.4102000000000001</v>
      </c>
      <c r="H918" s="248">
        <v>14.351400000000002</v>
      </c>
      <c r="I918" s="247">
        <v>90.54</v>
      </c>
      <c r="J918" s="299">
        <v>1.17</v>
      </c>
      <c r="K918" s="275" t="s">
        <v>31</v>
      </c>
    </row>
    <row r="919" spans="1:11" ht="15" customHeight="1" x14ac:dyDescent="0.25">
      <c r="A919" s="466"/>
      <c r="B919" s="214" t="s">
        <v>32</v>
      </c>
      <c r="C919" s="305"/>
      <c r="D919" s="215">
        <v>2.5</v>
      </c>
      <c r="E919" s="215">
        <v>2.5</v>
      </c>
      <c r="F919" s="216"/>
      <c r="G919" s="215"/>
      <c r="H919" s="299"/>
      <c r="I919" s="215"/>
      <c r="J919" s="299"/>
      <c r="K919" s="275"/>
    </row>
    <row r="920" spans="1:11" ht="15" customHeight="1" x14ac:dyDescent="0.25">
      <c r="A920" s="466"/>
      <c r="B920" s="214" t="s">
        <v>27</v>
      </c>
      <c r="C920" s="305"/>
      <c r="D920" s="215">
        <v>6</v>
      </c>
      <c r="E920" s="215">
        <v>6</v>
      </c>
      <c r="F920" s="216"/>
      <c r="G920" s="215"/>
      <c r="H920" s="299"/>
      <c r="I920" s="215"/>
      <c r="J920" s="299"/>
      <c r="K920" s="275"/>
    </row>
    <row r="921" spans="1:11" ht="15" customHeight="1" x14ac:dyDescent="0.25">
      <c r="A921" s="703"/>
      <c r="B921" s="214" t="s">
        <v>25</v>
      </c>
      <c r="C921" s="305"/>
      <c r="D921" s="215">
        <v>90</v>
      </c>
      <c r="E921" s="215">
        <v>90</v>
      </c>
      <c r="F921" s="216"/>
      <c r="G921" s="215"/>
      <c r="H921" s="299"/>
      <c r="I921" s="215"/>
      <c r="J921" s="299"/>
      <c r="K921" s="275"/>
    </row>
    <row r="922" spans="1:11" ht="15" customHeight="1" x14ac:dyDescent="0.25">
      <c r="A922" s="703"/>
      <c r="B922" s="214" t="s">
        <v>26</v>
      </c>
      <c r="C922" s="305"/>
      <c r="D922" s="216">
        <v>108</v>
      </c>
      <c r="E922" s="215">
        <v>108</v>
      </c>
      <c r="F922" s="216"/>
      <c r="G922" s="215"/>
      <c r="H922" s="299"/>
      <c r="I922" s="215"/>
      <c r="J922" s="299"/>
      <c r="K922" s="275"/>
    </row>
    <row r="923" spans="1:11" ht="23.25" customHeight="1" x14ac:dyDescent="0.25">
      <c r="A923" s="466" t="s">
        <v>33</v>
      </c>
      <c r="B923" s="214"/>
      <c r="C923" s="294" t="s">
        <v>133</v>
      </c>
      <c r="D923" s="216"/>
      <c r="E923" s="215"/>
      <c r="F923" s="246">
        <v>1.915</v>
      </c>
      <c r="G923" s="247">
        <v>4.3549999999999995</v>
      </c>
      <c r="H923" s="248">
        <v>12.920000000000002</v>
      </c>
      <c r="I923" s="247">
        <v>98.500000000000014</v>
      </c>
      <c r="J923" s="299"/>
      <c r="K923" s="275" t="s">
        <v>35</v>
      </c>
    </row>
    <row r="924" spans="1:11" ht="15" customHeight="1" x14ac:dyDescent="0.25">
      <c r="A924" s="466"/>
      <c r="B924" s="214" t="s">
        <v>36</v>
      </c>
      <c r="C924" s="305"/>
      <c r="D924" s="216">
        <v>25</v>
      </c>
      <c r="E924" s="215">
        <v>25</v>
      </c>
      <c r="F924" s="216"/>
      <c r="G924" s="215"/>
      <c r="H924" s="299"/>
      <c r="I924" s="215"/>
      <c r="J924" s="299"/>
      <c r="K924" s="275"/>
    </row>
    <row r="925" spans="1:11" ht="15" customHeight="1" thickBot="1" x14ac:dyDescent="0.3">
      <c r="A925" s="466"/>
      <c r="B925" s="214" t="s">
        <v>29</v>
      </c>
      <c r="C925" s="305"/>
      <c r="D925" s="216">
        <v>5</v>
      </c>
      <c r="E925" s="215">
        <v>5</v>
      </c>
      <c r="F925" s="216" t="s">
        <v>1</v>
      </c>
      <c r="G925" s="716"/>
      <c r="H925" s="299"/>
      <c r="I925" s="716"/>
      <c r="J925" s="299"/>
      <c r="K925" s="275"/>
    </row>
    <row r="926" spans="1:11" ht="15.75" customHeight="1" thickBot="1" x14ac:dyDescent="0.3">
      <c r="A926" s="717" t="s">
        <v>37</v>
      </c>
      <c r="B926" s="718"/>
      <c r="C926" s="232">
        <v>359</v>
      </c>
      <c r="D926" s="733"/>
      <c r="E926" s="734"/>
      <c r="F926" s="735">
        <f>F912+F918</f>
        <v>8.6366854291417177</v>
      </c>
      <c r="G926" s="735">
        <v>8.99</v>
      </c>
      <c r="H926" s="735">
        <f>H912+H918</f>
        <v>40.640322155688622</v>
      </c>
      <c r="I926" s="735">
        <f>I912+I918</f>
        <v>276.2004790419162</v>
      </c>
      <c r="J926" s="735">
        <f t="shared" ref="J926" si="42">J912+J918+J923</f>
        <v>1.8399999999999999</v>
      </c>
      <c r="K926" s="721"/>
    </row>
    <row r="927" spans="1:11" ht="15" customHeight="1" x14ac:dyDescent="0.25">
      <c r="A927" s="699"/>
      <c r="B927" s="713" t="s">
        <v>38</v>
      </c>
      <c r="C927" s="294"/>
      <c r="D927" s="772"/>
      <c r="E927" s="725"/>
      <c r="F927" s="248"/>
      <c r="G927" s="247"/>
      <c r="H927" s="248"/>
      <c r="I927" s="247"/>
      <c r="J927" s="248"/>
      <c r="K927" s="714"/>
    </row>
    <row r="928" spans="1:11" ht="15" customHeight="1" thickBot="1" x14ac:dyDescent="0.3">
      <c r="A928" s="773" t="s">
        <v>39</v>
      </c>
      <c r="B928" s="692"/>
      <c r="C928" s="761">
        <v>125</v>
      </c>
      <c r="D928" s="461">
        <v>125</v>
      </c>
      <c r="E928" s="761">
        <v>125</v>
      </c>
      <c r="F928" s="763">
        <v>1.99</v>
      </c>
      <c r="G928" s="311">
        <v>2.4</v>
      </c>
      <c r="H928" s="312">
        <v>10.63</v>
      </c>
      <c r="I928" s="311">
        <v>68</v>
      </c>
      <c r="J928" s="312">
        <v>2.5</v>
      </c>
      <c r="K928" s="275" t="s">
        <v>515</v>
      </c>
    </row>
    <row r="929" spans="1:11" ht="15.75" customHeight="1" thickBot="1" x14ac:dyDescent="0.3">
      <c r="A929" s="717" t="s">
        <v>37</v>
      </c>
      <c r="B929" s="718"/>
      <c r="C929" s="722">
        <v>125</v>
      </c>
      <c r="D929" s="733"/>
      <c r="E929" s="734"/>
      <c r="F929" s="735">
        <f>F928</f>
        <v>1.99</v>
      </c>
      <c r="G929" s="232">
        <f>G928</f>
        <v>2.4</v>
      </c>
      <c r="H929" s="735">
        <f>H928</f>
        <v>10.63</v>
      </c>
      <c r="I929" s="232">
        <f>I928</f>
        <v>68</v>
      </c>
      <c r="J929" s="735">
        <f>J928</f>
        <v>2.5</v>
      </c>
      <c r="K929" s="721"/>
    </row>
    <row r="930" spans="1:11" ht="15" customHeight="1" x14ac:dyDescent="0.25">
      <c r="A930" s="466"/>
      <c r="B930" s="695" t="s">
        <v>40</v>
      </c>
      <c r="C930" s="294"/>
      <c r="D930" s="299"/>
      <c r="E930" s="215"/>
      <c r="F930" s="866"/>
      <c r="G930" s="234"/>
      <c r="H930" s="866"/>
      <c r="I930" s="234"/>
      <c r="J930" s="248"/>
      <c r="K930" s="275"/>
    </row>
    <row r="931" spans="1:11" ht="27" customHeight="1" x14ac:dyDescent="0.25">
      <c r="A931" s="466" t="s">
        <v>531</v>
      </c>
      <c r="B931" s="214"/>
      <c r="C931" s="215">
        <v>40</v>
      </c>
      <c r="D931" s="248"/>
      <c r="E931" s="247"/>
      <c r="F931" s="461">
        <v>1.1499999999999999</v>
      </c>
      <c r="G931" s="311">
        <v>2.48</v>
      </c>
      <c r="H931" s="462">
        <v>3.22</v>
      </c>
      <c r="I931" s="463">
        <v>39.72</v>
      </c>
      <c r="J931" s="248">
        <v>3.72</v>
      </c>
      <c r="K931" s="247" t="s">
        <v>532</v>
      </c>
    </row>
    <row r="932" spans="1:11" ht="13.5" customHeight="1" x14ac:dyDescent="0.25">
      <c r="A932" s="466"/>
      <c r="B932" s="214" t="s">
        <v>473</v>
      </c>
      <c r="C932" s="215"/>
      <c r="D932" s="248">
        <v>62.12</v>
      </c>
      <c r="E932" s="247">
        <v>37.200000000000003</v>
      </c>
      <c r="F932" s="461"/>
      <c r="G932" s="311"/>
      <c r="H932" s="462"/>
      <c r="I932" s="463"/>
      <c r="J932" s="248"/>
      <c r="K932" s="247"/>
    </row>
    <row r="933" spans="1:11" ht="13.5" customHeight="1" x14ac:dyDescent="0.25">
      <c r="A933" s="466"/>
      <c r="B933" s="214" t="s">
        <v>27</v>
      </c>
      <c r="C933" s="215"/>
      <c r="D933" s="248">
        <v>0.8</v>
      </c>
      <c r="E933" s="247">
        <v>0.8</v>
      </c>
      <c r="F933" s="461"/>
      <c r="G933" s="311"/>
      <c r="H933" s="462"/>
      <c r="I933" s="463"/>
      <c r="J933" s="248"/>
      <c r="K933" s="247"/>
    </row>
    <row r="934" spans="1:11" ht="17.25" customHeight="1" x14ac:dyDescent="0.25">
      <c r="A934" s="466"/>
      <c r="B934" s="214" t="s">
        <v>47</v>
      </c>
      <c r="C934" s="215"/>
      <c r="D934" s="248">
        <v>2.4</v>
      </c>
      <c r="E934" s="247">
        <v>2.4</v>
      </c>
      <c r="F934" s="461"/>
      <c r="G934" s="311"/>
      <c r="H934" s="462"/>
      <c r="I934" s="463"/>
      <c r="J934" s="248"/>
      <c r="K934" s="247"/>
    </row>
    <row r="935" spans="1:11" ht="41.25" customHeight="1" x14ac:dyDescent="0.25">
      <c r="A935" s="466" t="s">
        <v>354</v>
      </c>
      <c r="B935" s="214"/>
      <c r="C935" s="294" t="s">
        <v>503</v>
      </c>
      <c r="D935" s="299"/>
      <c r="E935" s="215"/>
      <c r="F935" s="248">
        <v>2.8569497574194678</v>
      </c>
      <c r="G935" s="247">
        <v>5.3985561431880766</v>
      </c>
      <c r="H935" s="248">
        <v>8.2737932601949389</v>
      </c>
      <c r="I935" s="247">
        <v>96.579725075396652</v>
      </c>
      <c r="J935" s="248">
        <v>5.16</v>
      </c>
      <c r="K935" s="275" t="s">
        <v>346</v>
      </c>
    </row>
    <row r="936" spans="1:11" ht="15.75" customHeight="1" x14ac:dyDescent="0.25">
      <c r="A936" s="466"/>
      <c r="B936" s="214" t="s">
        <v>270</v>
      </c>
      <c r="C936" s="294"/>
      <c r="D936" s="299">
        <v>19.25</v>
      </c>
      <c r="E936" s="215">
        <v>12.54</v>
      </c>
      <c r="F936" s="248"/>
      <c r="G936" s="247"/>
      <c r="H936" s="248"/>
      <c r="I936" s="247"/>
      <c r="J936" s="248"/>
      <c r="K936" s="275"/>
    </row>
    <row r="937" spans="1:11" ht="15.75" customHeight="1" x14ac:dyDescent="0.25">
      <c r="A937" s="466"/>
      <c r="B937" s="214" t="s">
        <v>273</v>
      </c>
      <c r="C937" s="294"/>
      <c r="D937" s="299">
        <v>13.17</v>
      </c>
      <c r="E937" s="215">
        <v>12.54</v>
      </c>
      <c r="F937" s="248"/>
      <c r="G937" s="247"/>
      <c r="H937" s="248"/>
      <c r="I937" s="247"/>
      <c r="J937" s="248"/>
      <c r="K937" s="275"/>
    </row>
    <row r="938" spans="1:11" ht="15" customHeight="1" x14ac:dyDescent="0.25">
      <c r="A938" s="466"/>
      <c r="B938" s="214" t="s">
        <v>41</v>
      </c>
      <c r="C938" s="294"/>
      <c r="D938" s="299">
        <v>1.32</v>
      </c>
      <c r="E938" s="215">
        <v>1.1000000000000001</v>
      </c>
      <c r="F938" s="248"/>
      <c r="G938" s="247"/>
      <c r="H938" s="248"/>
      <c r="I938" s="247"/>
      <c r="J938" s="248"/>
      <c r="K938" s="275"/>
    </row>
    <row r="939" spans="1:11" ht="12" customHeight="1" x14ac:dyDescent="0.25">
      <c r="A939" s="466"/>
      <c r="B939" s="214" t="s">
        <v>56</v>
      </c>
      <c r="C939" s="294"/>
      <c r="D939" s="299">
        <v>1.06</v>
      </c>
      <c r="E939" s="215">
        <v>0.88</v>
      </c>
      <c r="F939" s="248"/>
      <c r="G939" s="247"/>
      <c r="H939" s="248"/>
      <c r="I939" s="247"/>
      <c r="J939" s="248"/>
      <c r="K939" s="275"/>
    </row>
    <row r="940" spans="1:11" ht="15" customHeight="1" x14ac:dyDescent="0.25">
      <c r="A940" s="466"/>
      <c r="B940" s="214" t="s">
        <v>143</v>
      </c>
      <c r="C940" s="294"/>
      <c r="D940" s="299">
        <v>1.1000000000000001</v>
      </c>
      <c r="E940" s="215">
        <v>1.1000000000000001</v>
      </c>
      <c r="F940" s="248"/>
      <c r="G940" s="247"/>
      <c r="H940" s="248"/>
      <c r="I940" s="247"/>
      <c r="J940" s="248"/>
      <c r="K940" s="275"/>
    </row>
    <row r="941" spans="1:11" ht="12" customHeight="1" x14ac:dyDescent="0.25">
      <c r="A941" s="466"/>
      <c r="B941" s="715" t="s">
        <v>234</v>
      </c>
      <c r="C941" s="779"/>
      <c r="D941" s="307">
        <v>0.11</v>
      </c>
      <c r="E941" s="308">
        <v>0.11</v>
      </c>
      <c r="F941" s="248"/>
      <c r="G941" s="247"/>
      <c r="H941" s="248"/>
      <c r="I941" s="247"/>
      <c r="J941" s="248"/>
      <c r="K941" s="275"/>
    </row>
    <row r="942" spans="1:11" ht="12" customHeight="1" x14ac:dyDescent="0.25">
      <c r="A942" s="466"/>
      <c r="B942" s="715" t="s">
        <v>49</v>
      </c>
      <c r="C942" s="779"/>
      <c r="D942" s="307"/>
      <c r="E942" s="308">
        <v>15.73</v>
      </c>
      <c r="F942" s="248"/>
      <c r="G942" s="247"/>
      <c r="H942" s="248"/>
      <c r="I942" s="247"/>
      <c r="J942" s="248"/>
      <c r="K942" s="275"/>
    </row>
    <row r="943" spans="1:11" ht="12" customHeight="1" x14ac:dyDescent="0.25">
      <c r="A943" s="466"/>
      <c r="B943" s="715" t="s">
        <v>189</v>
      </c>
      <c r="C943" s="779"/>
      <c r="D943" s="307"/>
      <c r="E943" s="308">
        <v>11</v>
      </c>
      <c r="F943" s="248"/>
      <c r="G943" s="247"/>
      <c r="H943" s="248"/>
      <c r="I943" s="247"/>
      <c r="J943" s="248"/>
      <c r="K943" s="275"/>
    </row>
    <row r="944" spans="1:11" ht="16.5" customHeight="1" x14ac:dyDescent="0.25">
      <c r="A944" s="466"/>
      <c r="B944" s="715" t="s">
        <v>45</v>
      </c>
      <c r="C944" s="779"/>
      <c r="D944" s="781">
        <v>66.5</v>
      </c>
      <c r="E944" s="782">
        <v>50</v>
      </c>
      <c r="F944" s="248"/>
      <c r="G944" s="247"/>
      <c r="H944" s="248"/>
      <c r="I944" s="247"/>
      <c r="J944" s="248"/>
      <c r="K944" s="275"/>
    </row>
    <row r="945" spans="1:11" ht="13.5" customHeight="1" x14ac:dyDescent="0.25">
      <c r="A945" s="466"/>
      <c r="B945" s="214" t="s">
        <v>103</v>
      </c>
      <c r="C945" s="294"/>
      <c r="D945" s="299">
        <v>6</v>
      </c>
      <c r="E945" s="215">
        <v>6</v>
      </c>
      <c r="F945" s="248"/>
      <c r="G945" s="247"/>
      <c r="H945" s="248"/>
      <c r="I945" s="247"/>
      <c r="J945" s="248"/>
      <c r="K945" s="275"/>
    </row>
    <row r="946" spans="1:11" ht="13.5" customHeight="1" x14ac:dyDescent="0.25">
      <c r="A946" s="466"/>
      <c r="B946" s="214" t="s">
        <v>46</v>
      </c>
      <c r="C946" s="294"/>
      <c r="D946" s="299">
        <v>7.5</v>
      </c>
      <c r="E946" s="247">
        <v>6</v>
      </c>
      <c r="F946" s="248"/>
      <c r="G946" s="247"/>
      <c r="H946" s="248"/>
      <c r="I946" s="247"/>
      <c r="J946" s="248"/>
      <c r="K946" s="275"/>
    </row>
    <row r="947" spans="1:11" ht="13.5" customHeight="1" x14ac:dyDescent="0.25">
      <c r="A947" s="466"/>
      <c r="B947" s="214" t="s">
        <v>41</v>
      </c>
      <c r="C947" s="294"/>
      <c r="D947" s="299">
        <v>3.57</v>
      </c>
      <c r="E947" s="215">
        <v>3</v>
      </c>
      <c r="F947" s="248"/>
      <c r="G947" s="247"/>
      <c r="H947" s="248"/>
      <c r="I947" s="247"/>
      <c r="J947" s="248"/>
      <c r="K947" s="275"/>
    </row>
    <row r="948" spans="1:11" ht="30.75" customHeight="1" x14ac:dyDescent="0.25">
      <c r="A948" s="466"/>
      <c r="B948" s="214" t="s">
        <v>47</v>
      </c>
      <c r="C948" s="215"/>
      <c r="D948" s="248">
        <v>2</v>
      </c>
      <c r="E948" s="247">
        <v>2</v>
      </c>
      <c r="F948" s="248"/>
      <c r="G948" s="247"/>
      <c r="H948" s="248"/>
      <c r="I948" s="247"/>
      <c r="J948" s="248"/>
      <c r="K948" s="275"/>
    </row>
    <row r="949" spans="1:11" ht="15" customHeight="1" x14ac:dyDescent="0.25">
      <c r="A949" s="466"/>
      <c r="B949" s="214" t="s">
        <v>114</v>
      </c>
      <c r="C949" s="215"/>
      <c r="D949" s="299">
        <v>18.2</v>
      </c>
      <c r="E949" s="215">
        <v>10</v>
      </c>
      <c r="F949" s="248"/>
      <c r="G949" s="247"/>
      <c r="H949" s="248"/>
      <c r="I949" s="247"/>
      <c r="J949" s="248"/>
      <c r="K949" s="275"/>
    </row>
    <row r="950" spans="1:11" ht="15" customHeight="1" x14ac:dyDescent="0.25">
      <c r="A950" s="466"/>
      <c r="B950" s="214" t="s">
        <v>234</v>
      </c>
      <c r="C950" s="215"/>
      <c r="D950" s="299">
        <v>0.5</v>
      </c>
      <c r="E950" s="215">
        <v>0.5</v>
      </c>
      <c r="F950" s="248"/>
      <c r="G950" s="247"/>
      <c r="H950" s="248"/>
      <c r="I950" s="247"/>
      <c r="J950" s="248"/>
      <c r="K950" s="275"/>
    </row>
    <row r="951" spans="1:11" ht="15" customHeight="1" x14ac:dyDescent="0.25">
      <c r="A951" s="466"/>
      <c r="B951" s="214" t="s">
        <v>160</v>
      </c>
      <c r="C951" s="215"/>
      <c r="D951" s="299">
        <v>114</v>
      </c>
      <c r="E951" s="215">
        <v>114</v>
      </c>
      <c r="F951" s="248"/>
      <c r="G951" s="247"/>
      <c r="H951" s="248"/>
      <c r="I951" s="247"/>
      <c r="J951" s="248"/>
      <c r="K951" s="247"/>
    </row>
    <row r="952" spans="1:11" ht="23.25" customHeight="1" x14ac:dyDescent="0.25">
      <c r="A952" s="466"/>
      <c r="B952" s="214" t="s">
        <v>73</v>
      </c>
      <c r="C952" s="215"/>
      <c r="D952" s="299">
        <v>6</v>
      </c>
      <c r="E952" s="215">
        <v>6</v>
      </c>
      <c r="F952" s="248"/>
      <c r="G952" s="247"/>
      <c r="H952" s="248"/>
      <c r="I952" s="247"/>
      <c r="J952" s="248"/>
      <c r="K952" s="707"/>
    </row>
    <row r="953" spans="1:11" ht="26.25" customHeight="1" x14ac:dyDescent="0.25">
      <c r="A953" s="466" t="s">
        <v>526</v>
      </c>
      <c r="B953" s="214"/>
      <c r="C953" s="215" t="s">
        <v>475</v>
      </c>
      <c r="D953" s="299"/>
      <c r="E953" s="215"/>
      <c r="F953" s="248">
        <v>6.1159999999999997</v>
      </c>
      <c r="G953" s="247">
        <v>5.33</v>
      </c>
      <c r="H953" s="248">
        <v>7.3659999999999997</v>
      </c>
      <c r="I953" s="247">
        <v>102.2</v>
      </c>
      <c r="J953" s="248">
        <v>0.16</v>
      </c>
      <c r="K953" s="247" t="s">
        <v>476</v>
      </c>
    </row>
    <row r="954" spans="1:11" ht="15" customHeight="1" x14ac:dyDescent="0.25">
      <c r="A954" s="466"/>
      <c r="B954" s="214" t="s">
        <v>148</v>
      </c>
      <c r="C954" s="215"/>
      <c r="D954" s="299">
        <v>45.22</v>
      </c>
      <c r="E954" s="215">
        <v>33</v>
      </c>
      <c r="F954" s="248"/>
      <c r="G954" s="247"/>
      <c r="H954" s="248"/>
      <c r="I954" s="247"/>
      <c r="J954" s="248"/>
      <c r="K954" s="247"/>
    </row>
    <row r="955" spans="1:11" ht="15" customHeight="1" x14ac:dyDescent="0.25">
      <c r="A955" s="214"/>
      <c r="B955" s="214" t="s">
        <v>234</v>
      </c>
      <c r="C955" s="215"/>
      <c r="D955" s="299">
        <v>0.5</v>
      </c>
      <c r="E955" s="215">
        <v>0.5</v>
      </c>
      <c r="F955" s="248"/>
      <c r="G955" s="247"/>
      <c r="H955" s="248"/>
      <c r="I955" s="247"/>
      <c r="J955" s="248"/>
      <c r="K955" s="247"/>
    </row>
    <row r="956" spans="1:11" ht="15" customHeight="1" x14ac:dyDescent="0.25">
      <c r="A956" s="214"/>
      <c r="B956" s="214" t="s">
        <v>301</v>
      </c>
      <c r="C956" s="215"/>
      <c r="D956" s="299">
        <v>9</v>
      </c>
      <c r="E956" s="215">
        <v>9</v>
      </c>
      <c r="F956" s="248"/>
      <c r="G956" s="247"/>
      <c r="H956" s="248"/>
      <c r="I956" s="247"/>
      <c r="J956" s="248"/>
      <c r="K956" s="247"/>
    </row>
    <row r="957" spans="1:11" ht="36.75" customHeight="1" x14ac:dyDescent="0.25">
      <c r="B957" s="214" t="s">
        <v>182</v>
      </c>
      <c r="C957" s="215"/>
      <c r="D957" s="248">
        <v>13</v>
      </c>
      <c r="E957" s="247">
        <v>13</v>
      </c>
      <c r="F957" s="248"/>
      <c r="G957" s="247"/>
      <c r="H957" s="248"/>
      <c r="I957" s="247"/>
      <c r="J957" s="248"/>
      <c r="K957" s="275"/>
    </row>
    <row r="958" spans="1:11" ht="15" customHeight="1" x14ac:dyDescent="0.25">
      <c r="B958" s="214" t="s">
        <v>93</v>
      </c>
      <c r="C958" s="215"/>
      <c r="D958" s="248">
        <v>5</v>
      </c>
      <c r="E958" s="247">
        <v>5</v>
      </c>
      <c r="F958" s="248"/>
      <c r="G958" s="247"/>
      <c r="H958" s="248"/>
      <c r="I958" s="247"/>
      <c r="J958" s="248"/>
      <c r="K958" s="275"/>
    </row>
    <row r="959" spans="1:11" ht="15" customHeight="1" x14ac:dyDescent="0.25">
      <c r="B959" s="214" t="s">
        <v>49</v>
      </c>
      <c r="C959" s="215"/>
      <c r="D959" s="248"/>
      <c r="E959" s="247">
        <v>58</v>
      </c>
      <c r="F959" s="248"/>
      <c r="G959" s="247"/>
      <c r="H959" s="248"/>
      <c r="I959" s="247"/>
      <c r="J959" s="248"/>
      <c r="K959" s="275"/>
    </row>
    <row r="960" spans="1:11" ht="15" customHeight="1" x14ac:dyDescent="0.25">
      <c r="B960" s="214" t="s">
        <v>140</v>
      </c>
      <c r="C960" s="215"/>
      <c r="D960" s="248">
        <v>2</v>
      </c>
      <c r="E960" s="247">
        <v>2</v>
      </c>
      <c r="F960" s="248"/>
      <c r="G960" s="247"/>
      <c r="H960" s="248"/>
      <c r="I960" s="247"/>
      <c r="J960" s="248"/>
      <c r="K960" s="275"/>
    </row>
    <row r="961" spans="1:11" ht="15" customHeight="1" x14ac:dyDescent="0.25">
      <c r="B961" s="214" t="s">
        <v>29</v>
      </c>
      <c r="C961" s="215"/>
      <c r="D961" s="248">
        <v>2</v>
      </c>
      <c r="E961" s="247">
        <v>2</v>
      </c>
      <c r="F961" s="248"/>
      <c r="G961" s="247"/>
      <c r="H961" s="248"/>
      <c r="I961" s="247"/>
      <c r="J961" s="248"/>
      <c r="K961" s="275"/>
    </row>
    <row r="962" spans="1:11" ht="33.75" customHeight="1" x14ac:dyDescent="0.25">
      <c r="A962" s="697" t="s">
        <v>477</v>
      </c>
      <c r="B962" s="214"/>
      <c r="C962" s="215">
        <v>110</v>
      </c>
      <c r="D962" s="248"/>
      <c r="E962" s="247"/>
      <c r="F962" s="248">
        <v>3.7927999999999997</v>
      </c>
      <c r="G962" s="247">
        <v>4.3911999999999995</v>
      </c>
      <c r="H962" s="248">
        <v>20.917599999999997</v>
      </c>
      <c r="I962" s="247">
        <v>138.16</v>
      </c>
      <c r="J962" s="248">
        <v>1.99</v>
      </c>
      <c r="K962" s="275" t="s">
        <v>478</v>
      </c>
    </row>
    <row r="963" spans="1:11" ht="15" customHeight="1" x14ac:dyDescent="0.25">
      <c r="B963" s="214" t="s">
        <v>102</v>
      </c>
      <c r="C963" s="215"/>
      <c r="D963" s="248">
        <v>30</v>
      </c>
      <c r="E963" s="247">
        <v>30</v>
      </c>
      <c r="F963" s="248"/>
      <c r="G963" s="247"/>
      <c r="H963" s="248"/>
      <c r="I963" s="247"/>
      <c r="J963" s="248"/>
      <c r="K963" s="275"/>
    </row>
    <row r="964" spans="1:11" ht="15" customHeight="1" x14ac:dyDescent="0.25">
      <c r="B964" s="214" t="s">
        <v>234</v>
      </c>
      <c r="C964" s="215"/>
      <c r="D964" s="248">
        <v>0.4</v>
      </c>
      <c r="E964" s="247">
        <v>0.4</v>
      </c>
      <c r="F964" s="248"/>
      <c r="G964" s="247"/>
      <c r="H964" s="248"/>
      <c r="I964" s="247"/>
      <c r="J964" s="248"/>
      <c r="K964" s="275"/>
    </row>
    <row r="965" spans="1:11" ht="15" customHeight="1" x14ac:dyDescent="0.25">
      <c r="B965" s="214" t="s">
        <v>86</v>
      </c>
      <c r="C965" s="215"/>
      <c r="D965" s="248">
        <v>16.25</v>
      </c>
      <c r="E965" s="247">
        <v>13</v>
      </c>
      <c r="F965" s="248"/>
      <c r="G965" s="247"/>
      <c r="H965" s="248"/>
      <c r="I965" s="247"/>
      <c r="J965" s="248"/>
      <c r="K965" s="275"/>
    </row>
    <row r="966" spans="1:11" ht="15" customHeight="1" x14ac:dyDescent="0.25">
      <c r="B966" s="214" t="s">
        <v>41</v>
      </c>
      <c r="C966" s="215"/>
      <c r="D966" s="248">
        <v>12</v>
      </c>
      <c r="E966" s="247">
        <v>10</v>
      </c>
      <c r="F966" s="248"/>
      <c r="G966" s="247"/>
      <c r="H966" s="248"/>
      <c r="I966" s="247"/>
      <c r="J966" s="248"/>
      <c r="K966" s="275"/>
    </row>
    <row r="967" spans="1:11" ht="27.75" customHeight="1" x14ac:dyDescent="0.25">
      <c r="B967" s="214" t="s">
        <v>155</v>
      </c>
      <c r="C967" s="215"/>
      <c r="D967" s="248">
        <v>3</v>
      </c>
      <c r="E967" s="247">
        <v>3</v>
      </c>
      <c r="F967" s="248"/>
      <c r="G967" s="247"/>
      <c r="H967" s="248"/>
      <c r="I967" s="247"/>
      <c r="J967" s="248"/>
      <c r="K967" s="275"/>
    </row>
    <row r="968" spans="1:11" ht="15" customHeight="1" x14ac:dyDescent="0.25">
      <c r="B968" s="214" t="s">
        <v>47</v>
      </c>
      <c r="C968" s="215"/>
      <c r="D968" s="248">
        <v>4</v>
      </c>
      <c r="E968" s="247">
        <v>4</v>
      </c>
      <c r="F968" s="248"/>
      <c r="G968" s="247"/>
      <c r="H968" s="248"/>
      <c r="I968" s="247"/>
      <c r="J968" s="248"/>
      <c r="K968" s="275"/>
    </row>
    <row r="969" spans="1:11" ht="15" customHeight="1" x14ac:dyDescent="0.25">
      <c r="A969" s="697" t="s">
        <v>355</v>
      </c>
      <c r="B969" s="214"/>
      <c r="C969" s="215">
        <v>150</v>
      </c>
      <c r="D969" s="248"/>
      <c r="E969" s="247"/>
      <c r="F969" s="248">
        <v>0.45</v>
      </c>
      <c r="G969" s="247">
        <v>7.5000000000000011E-2</v>
      </c>
      <c r="H969" s="248">
        <v>22.65</v>
      </c>
      <c r="I969" s="247">
        <v>92.699999999999989</v>
      </c>
      <c r="J969" s="248">
        <v>0.83</v>
      </c>
      <c r="K969" s="275" t="s">
        <v>358</v>
      </c>
    </row>
    <row r="970" spans="1:11" ht="15" customHeight="1" x14ac:dyDescent="0.25">
      <c r="B970" s="214" t="s">
        <v>357</v>
      </c>
      <c r="C970" s="215"/>
      <c r="D970" s="248">
        <v>17.5</v>
      </c>
      <c r="E970" s="247">
        <v>17.5</v>
      </c>
      <c r="F970" s="248"/>
      <c r="G970" s="247"/>
      <c r="H970" s="248"/>
      <c r="I970" s="247"/>
      <c r="J970" s="248"/>
      <c r="K970" s="275"/>
    </row>
    <row r="971" spans="1:11" ht="15" customHeight="1" x14ac:dyDescent="0.25">
      <c r="B971" s="214" t="s">
        <v>27</v>
      </c>
      <c r="C971" s="215"/>
      <c r="D971" s="248">
        <v>5</v>
      </c>
      <c r="E971" s="247">
        <v>5</v>
      </c>
      <c r="F971" s="248"/>
      <c r="G971" s="247"/>
      <c r="H971" s="248"/>
      <c r="I971" s="247"/>
      <c r="J971" s="248"/>
      <c r="K971" s="275"/>
    </row>
    <row r="972" spans="1:11" ht="15" customHeight="1" x14ac:dyDescent="0.25">
      <c r="B972" s="214" t="s">
        <v>66</v>
      </c>
      <c r="C972" s="215"/>
      <c r="D972" s="248">
        <v>150</v>
      </c>
      <c r="E972" s="247">
        <v>150</v>
      </c>
      <c r="F972" s="248"/>
      <c r="G972" s="247"/>
      <c r="H972" s="248"/>
      <c r="I972" s="247"/>
      <c r="J972" s="248"/>
      <c r="K972" s="275"/>
    </row>
    <row r="973" spans="1:11" ht="30.75" customHeight="1" thickBot="1" x14ac:dyDescent="0.3">
      <c r="A973" s="466" t="s">
        <v>264</v>
      </c>
      <c r="B973" s="214"/>
      <c r="C973" s="215">
        <v>35</v>
      </c>
      <c r="D973" s="299">
        <v>35</v>
      </c>
      <c r="E973" s="215">
        <v>35</v>
      </c>
      <c r="F973" s="248">
        <v>2.31</v>
      </c>
      <c r="G973" s="731">
        <v>0.42</v>
      </c>
      <c r="H973" s="248">
        <v>13.860000000000001</v>
      </c>
      <c r="I973" s="731">
        <v>69.3</v>
      </c>
      <c r="J973" s="299"/>
      <c r="K973" s="732" t="s">
        <v>215</v>
      </c>
    </row>
    <row r="974" spans="1:11" ht="15.75" customHeight="1" thickBot="1" x14ac:dyDescent="0.3">
      <c r="A974" s="717" t="s">
        <v>37</v>
      </c>
      <c r="B974" s="718"/>
      <c r="C974" s="722">
        <v>554</v>
      </c>
      <c r="D974" s="733"/>
      <c r="E974" s="734"/>
      <c r="F974" s="749">
        <f>F931+F935+F953+F962+F969</f>
        <v>14.365749757419467</v>
      </c>
      <c r="G974" s="749">
        <v>17.260000000000002</v>
      </c>
      <c r="H974" s="749">
        <f>H935+H953+H962+H969+H973</f>
        <v>73.067393260194933</v>
      </c>
      <c r="I974" s="749">
        <f>I935+I953+I962+I969+I973</f>
        <v>498.93972507539661</v>
      </c>
      <c r="J974" s="749">
        <f t="shared" ref="J974" si="43">J931+J935+J953+J962+J969+J973</f>
        <v>11.860000000000001</v>
      </c>
      <c r="K974" s="721"/>
    </row>
    <row r="975" spans="1:11" ht="26.25" customHeight="1" x14ac:dyDescent="0.25">
      <c r="A975" s="306"/>
      <c r="B975" s="321" t="s">
        <v>428</v>
      </c>
      <c r="C975" s="215"/>
      <c r="D975" s="299"/>
      <c r="E975" s="215"/>
      <c r="F975" s="248"/>
      <c r="G975" s="234"/>
      <c r="H975" s="248"/>
      <c r="I975" s="234"/>
      <c r="J975" s="248"/>
      <c r="K975" s="275"/>
    </row>
    <row r="976" spans="1:11" ht="16.5" customHeight="1" x14ac:dyDescent="0.25">
      <c r="A976" s="466" t="s">
        <v>226</v>
      </c>
      <c r="B976" s="214"/>
      <c r="C976" s="305">
        <v>150</v>
      </c>
      <c r="D976" s="306"/>
      <c r="E976" s="305"/>
      <c r="F976" s="246">
        <v>4.3499999999999996</v>
      </c>
      <c r="G976" s="247">
        <v>3.75</v>
      </c>
      <c r="H976" s="248">
        <v>7.2</v>
      </c>
      <c r="I976" s="247">
        <v>80.25</v>
      </c>
      <c r="J976" s="246">
        <v>1.95</v>
      </c>
      <c r="K976" s="275" t="s">
        <v>229</v>
      </c>
    </row>
    <row r="977" spans="1:11" ht="16.5" customHeight="1" x14ac:dyDescent="0.25">
      <c r="A977" s="466" t="s">
        <v>227</v>
      </c>
      <c r="B977" s="214" t="s">
        <v>182</v>
      </c>
      <c r="C977" s="305"/>
      <c r="D977" s="299">
        <v>158</v>
      </c>
      <c r="E977" s="215">
        <v>150</v>
      </c>
      <c r="F977" s="246"/>
      <c r="G977" s="247"/>
      <c r="H977" s="248"/>
      <c r="I977" s="247"/>
      <c r="J977" s="246"/>
      <c r="K977" s="275"/>
    </row>
    <row r="978" spans="1:11" ht="20.25" customHeight="1" thickBot="1" x14ac:dyDescent="0.3">
      <c r="A978" s="466" t="s">
        <v>235</v>
      </c>
      <c r="B978" s="214" t="s">
        <v>55</v>
      </c>
      <c r="C978" s="215">
        <v>20</v>
      </c>
      <c r="D978" s="299">
        <v>20</v>
      </c>
      <c r="E978" s="215">
        <v>20</v>
      </c>
      <c r="F978" s="312">
        <v>1.28</v>
      </c>
      <c r="G978" s="311">
        <v>3.36</v>
      </c>
      <c r="H978" s="312">
        <v>12.85</v>
      </c>
      <c r="I978" s="311">
        <v>90.2</v>
      </c>
      <c r="J978" s="312"/>
      <c r="K978" s="275"/>
    </row>
    <row r="979" spans="1:11" ht="16.5" customHeight="1" thickBot="1" x14ac:dyDescent="0.3">
      <c r="A979" s="717" t="s">
        <v>37</v>
      </c>
      <c r="B979" s="750"/>
      <c r="C979" s="840">
        <v>170</v>
      </c>
      <c r="D979" s="789"/>
      <c r="E979" s="737"/>
      <c r="F979" s="738">
        <v>5.98</v>
      </c>
      <c r="G979" s="739">
        <v>6.7</v>
      </c>
      <c r="H979" s="738">
        <f>H976+H978+H976+H976</f>
        <v>34.450000000000003</v>
      </c>
      <c r="I979" s="739">
        <f>I976+I978+I978</f>
        <v>260.64999999999998</v>
      </c>
      <c r="J979" s="738">
        <f t="shared" ref="J979" si="44">J976+J978</f>
        <v>1.95</v>
      </c>
      <c r="K979" s="799"/>
    </row>
    <row r="980" spans="1:11" ht="21" customHeight="1" x14ac:dyDescent="0.25">
      <c r="A980" s="466"/>
      <c r="B980" s="323" t="s">
        <v>429</v>
      </c>
      <c r="C980" s="761"/>
      <c r="D980" s="312"/>
      <c r="E980" s="311"/>
      <c r="F980" s="312"/>
      <c r="G980" s="311"/>
      <c r="H980" s="312"/>
      <c r="I980" s="311"/>
      <c r="J980" s="312"/>
      <c r="K980" s="275" t="s">
        <v>351</v>
      </c>
    </row>
    <row r="981" spans="1:11" ht="24.75" customHeight="1" x14ac:dyDescent="0.25">
      <c r="A981" s="214" t="s">
        <v>412</v>
      </c>
      <c r="B981" s="736"/>
      <c r="C981" s="215">
        <v>150</v>
      </c>
      <c r="D981" s="248"/>
      <c r="E981" s="247"/>
      <c r="F981" s="248">
        <v>10.068000000000001</v>
      </c>
      <c r="G981" s="247">
        <v>10.739999999999998</v>
      </c>
      <c r="H981" s="248">
        <v>9.5699999999999985</v>
      </c>
      <c r="I981" s="247">
        <v>180.6</v>
      </c>
      <c r="J981" s="248">
        <v>21.43</v>
      </c>
      <c r="K981" s="275" t="s">
        <v>479</v>
      </c>
    </row>
    <row r="982" spans="1:11" ht="15" customHeight="1" x14ac:dyDescent="0.25">
      <c r="A982" s="214"/>
      <c r="B982" s="214" t="s">
        <v>421</v>
      </c>
      <c r="C982" s="215"/>
      <c r="D982" s="248">
        <v>45</v>
      </c>
      <c r="E982" s="247">
        <v>45</v>
      </c>
      <c r="F982" s="248"/>
      <c r="G982" s="247"/>
      <c r="H982" s="248"/>
      <c r="I982" s="247"/>
      <c r="J982" s="248"/>
      <c r="K982" s="275"/>
    </row>
    <row r="983" spans="1:11" ht="15" customHeight="1" x14ac:dyDescent="0.25">
      <c r="A983" s="214"/>
      <c r="B983" s="214" t="s">
        <v>480</v>
      </c>
      <c r="C983" s="215"/>
      <c r="D983" s="248"/>
      <c r="E983" s="247">
        <v>30</v>
      </c>
      <c r="F983" s="248"/>
      <c r="G983" s="247"/>
      <c r="H983" s="248"/>
      <c r="I983" s="247"/>
      <c r="J983" s="248"/>
      <c r="K983" s="275"/>
    </row>
    <row r="984" spans="1:11" ht="15" customHeight="1" x14ac:dyDescent="0.25">
      <c r="A984" s="214"/>
      <c r="B984" s="214" t="s">
        <v>233</v>
      </c>
      <c r="C984" s="215"/>
      <c r="D984" s="248">
        <v>150</v>
      </c>
      <c r="E984" s="247">
        <v>120</v>
      </c>
      <c r="F984" s="248"/>
      <c r="G984" s="247"/>
      <c r="H984" s="248"/>
      <c r="I984" s="247"/>
      <c r="J984" s="248"/>
      <c r="K984" s="275"/>
    </row>
    <row r="985" spans="1:11" ht="15" customHeight="1" x14ac:dyDescent="0.25">
      <c r="A985" s="214"/>
      <c r="B985" s="214" t="s">
        <v>147</v>
      </c>
      <c r="C985" s="215"/>
      <c r="D985" s="248">
        <v>24</v>
      </c>
      <c r="E985" s="247">
        <v>24</v>
      </c>
      <c r="F985" s="248"/>
      <c r="G985" s="247"/>
      <c r="H985" s="248"/>
      <c r="I985" s="247"/>
      <c r="J985" s="248"/>
      <c r="K985" s="275"/>
    </row>
    <row r="986" spans="1:11" ht="15" customHeight="1" x14ac:dyDescent="0.25">
      <c r="A986" s="214"/>
      <c r="B986" s="214" t="s">
        <v>413</v>
      </c>
      <c r="C986" s="215"/>
      <c r="D986" s="248"/>
      <c r="E986" s="247">
        <v>95.3</v>
      </c>
      <c r="F986" s="248"/>
      <c r="G986" s="247"/>
      <c r="H986" s="248"/>
      <c r="I986" s="247"/>
      <c r="J986" s="248"/>
      <c r="K986" s="275"/>
    </row>
    <row r="987" spans="1:11" ht="15" customHeight="1" x14ac:dyDescent="0.25">
      <c r="A987" s="214"/>
      <c r="B987" s="214" t="s">
        <v>113</v>
      </c>
      <c r="C987" s="215"/>
      <c r="D987" s="248">
        <v>9.75</v>
      </c>
      <c r="E987" s="247">
        <v>8.1999999999999993</v>
      </c>
      <c r="F987" s="248"/>
      <c r="G987" s="247"/>
      <c r="H987" s="248"/>
      <c r="I987" s="247"/>
      <c r="J987" s="248"/>
      <c r="K987" s="275"/>
    </row>
    <row r="988" spans="1:11" ht="15" customHeight="1" x14ac:dyDescent="0.25">
      <c r="A988" s="214"/>
      <c r="B988" s="214" t="s">
        <v>47</v>
      </c>
      <c r="C988" s="215"/>
      <c r="D988" s="248">
        <v>5</v>
      </c>
      <c r="E988" s="247">
        <v>5</v>
      </c>
      <c r="F988" s="248"/>
      <c r="G988" s="247"/>
      <c r="H988" s="248"/>
      <c r="I988" s="247"/>
      <c r="J988" s="248"/>
      <c r="K988" s="275"/>
    </row>
    <row r="989" spans="1:11" ht="15" customHeight="1" x14ac:dyDescent="0.25">
      <c r="A989" s="214"/>
      <c r="B989" s="214" t="s">
        <v>414</v>
      </c>
      <c r="C989" s="215"/>
      <c r="D989" s="248"/>
      <c r="E989" s="247">
        <v>4.5</v>
      </c>
      <c r="F989" s="248"/>
      <c r="G989" s="247"/>
      <c r="H989" s="248"/>
      <c r="I989" s="247"/>
      <c r="J989" s="248"/>
      <c r="K989" s="275"/>
    </row>
    <row r="990" spans="1:11" ht="15" customHeight="1" x14ac:dyDescent="0.25">
      <c r="A990" s="214"/>
      <c r="B990" s="214" t="s">
        <v>100</v>
      </c>
      <c r="C990" s="215"/>
      <c r="D990" s="248">
        <v>3</v>
      </c>
      <c r="E990" s="247">
        <v>3</v>
      </c>
      <c r="F990" s="248"/>
      <c r="G990" s="247"/>
      <c r="H990" s="248"/>
      <c r="I990" s="247"/>
      <c r="J990" s="248"/>
      <c r="K990" s="275"/>
    </row>
    <row r="991" spans="1:11" ht="15" customHeight="1" x14ac:dyDescent="0.25">
      <c r="A991" s="214"/>
      <c r="B991" s="214" t="s">
        <v>89</v>
      </c>
      <c r="C991" s="215"/>
      <c r="D991" s="248"/>
      <c r="E991" s="247">
        <v>15</v>
      </c>
      <c r="F991" s="248"/>
      <c r="G991" s="247"/>
      <c r="H991" s="248"/>
      <c r="I991" s="247"/>
      <c r="J991" s="248"/>
      <c r="K991" s="275"/>
    </row>
    <row r="992" spans="1:11" ht="15" customHeight="1" x14ac:dyDescent="0.25">
      <c r="A992" s="214"/>
      <c r="B992" s="214" t="s">
        <v>66</v>
      </c>
      <c r="C992" s="215"/>
      <c r="D992" s="248">
        <v>15</v>
      </c>
      <c r="E992" s="247">
        <v>15</v>
      </c>
      <c r="F992" s="248"/>
      <c r="G992" s="247"/>
      <c r="H992" s="248"/>
      <c r="I992" s="247"/>
      <c r="J992" s="248"/>
      <c r="K992" s="275"/>
    </row>
    <row r="993" spans="1:11" ht="15" customHeight="1" x14ac:dyDescent="0.25">
      <c r="A993" s="214"/>
      <c r="B993" s="214" t="s">
        <v>86</v>
      </c>
      <c r="C993" s="215"/>
      <c r="D993" s="248">
        <v>1.25</v>
      </c>
      <c r="E993" s="247">
        <v>1</v>
      </c>
      <c r="F993" s="248"/>
      <c r="G993" s="247"/>
      <c r="H993" s="248"/>
      <c r="I993" s="247"/>
      <c r="J993" s="248"/>
      <c r="K993" s="275"/>
    </row>
    <row r="994" spans="1:11" ht="15" customHeight="1" x14ac:dyDescent="0.25">
      <c r="A994" s="214"/>
      <c r="B994" s="214" t="s">
        <v>113</v>
      </c>
      <c r="C994" s="215"/>
      <c r="D994" s="248">
        <v>0.36</v>
      </c>
      <c r="E994" s="247">
        <v>0.3</v>
      </c>
      <c r="F994" s="248"/>
      <c r="G994" s="247"/>
      <c r="H994" s="248"/>
      <c r="I994" s="247"/>
      <c r="J994" s="248"/>
      <c r="K994" s="275"/>
    </row>
    <row r="995" spans="1:11" ht="15" customHeight="1" x14ac:dyDescent="0.25">
      <c r="A995" s="214"/>
      <c r="B995" s="214" t="s">
        <v>47</v>
      </c>
      <c r="C995" s="215"/>
      <c r="D995" s="248">
        <v>0.2</v>
      </c>
      <c r="E995" s="247">
        <v>0.2</v>
      </c>
      <c r="F995" s="248"/>
      <c r="G995" s="247"/>
      <c r="H995" s="248"/>
      <c r="I995" s="247"/>
      <c r="J995" s="248"/>
      <c r="K995" s="275"/>
    </row>
    <row r="996" spans="1:11" ht="15" customHeight="1" x14ac:dyDescent="0.25">
      <c r="A996" s="214"/>
      <c r="B996" s="214" t="s">
        <v>100</v>
      </c>
      <c r="C996" s="215"/>
      <c r="D996" s="248">
        <v>0.7</v>
      </c>
      <c r="E996" s="247">
        <v>0.7</v>
      </c>
      <c r="F996" s="248"/>
      <c r="G996" s="247"/>
      <c r="H996" s="248"/>
      <c r="I996" s="247"/>
      <c r="J996" s="248"/>
      <c r="K996" s="275"/>
    </row>
    <row r="997" spans="1:11" ht="15" customHeight="1" x14ac:dyDescent="0.25">
      <c r="A997" s="214"/>
      <c r="B997" s="214" t="s">
        <v>57</v>
      </c>
      <c r="C997" s="215"/>
      <c r="D997" s="248">
        <v>0.7</v>
      </c>
      <c r="E997" s="247">
        <v>0.7</v>
      </c>
      <c r="F997" s="248"/>
      <c r="G997" s="247"/>
      <c r="H997" s="248"/>
      <c r="I997" s="247"/>
      <c r="J997" s="248"/>
      <c r="K997" s="275"/>
    </row>
    <row r="998" spans="1:11" ht="15" customHeight="1" x14ac:dyDescent="0.25">
      <c r="A998" s="214"/>
      <c r="B998" s="214" t="s">
        <v>155</v>
      </c>
      <c r="C998" s="215"/>
      <c r="D998" s="248">
        <v>0.9</v>
      </c>
      <c r="E998" s="247">
        <v>0.9</v>
      </c>
      <c r="F998" s="248"/>
      <c r="G998" s="247"/>
      <c r="H998" s="248"/>
      <c r="I998" s="247"/>
      <c r="J998" s="248"/>
      <c r="K998" s="275"/>
    </row>
    <row r="999" spans="1:11" ht="15" customHeight="1" x14ac:dyDescent="0.25">
      <c r="B999" s="697" t="s">
        <v>265</v>
      </c>
      <c r="C999" s="215"/>
      <c r="D999" s="841">
        <v>0.15</v>
      </c>
      <c r="E999" s="247">
        <v>0.15</v>
      </c>
      <c r="G999" s="247"/>
      <c r="I999" s="247"/>
      <c r="K999" s="275"/>
    </row>
    <row r="1000" spans="1:11" ht="15" customHeight="1" x14ac:dyDescent="0.25">
      <c r="B1000" s="697" t="s">
        <v>232</v>
      </c>
      <c r="C1000" s="215"/>
      <c r="D1000" s="841">
        <v>0.15</v>
      </c>
      <c r="E1000" s="247">
        <v>0.15</v>
      </c>
      <c r="G1000" s="247"/>
      <c r="I1000" s="247"/>
      <c r="K1000" s="275"/>
    </row>
    <row r="1001" spans="1:11" ht="15" customHeight="1" x14ac:dyDescent="0.25">
      <c r="B1001" s="697" t="s">
        <v>415</v>
      </c>
      <c r="C1001" s="215"/>
      <c r="D1001" s="841"/>
      <c r="E1001" s="247">
        <v>15</v>
      </c>
      <c r="G1001" s="247"/>
      <c r="I1001" s="247"/>
      <c r="K1001" s="275"/>
    </row>
    <row r="1002" spans="1:11" ht="28.5" customHeight="1" x14ac:dyDescent="0.25">
      <c r="B1002" s="697" t="s">
        <v>481</v>
      </c>
      <c r="C1002" s="215"/>
      <c r="D1002" s="841"/>
      <c r="E1002" s="247">
        <v>150</v>
      </c>
      <c r="G1002" s="247"/>
      <c r="I1002" s="247"/>
      <c r="K1002" s="275"/>
    </row>
    <row r="1003" spans="1:11" ht="15" customHeight="1" x14ac:dyDescent="0.25">
      <c r="A1003" s="466" t="s">
        <v>385</v>
      </c>
      <c r="B1003" s="214"/>
      <c r="C1003" s="215" t="s">
        <v>183</v>
      </c>
      <c r="D1003" s="299"/>
      <c r="E1003" s="215"/>
      <c r="F1003" s="248">
        <v>0.50849999999999995</v>
      </c>
      <c r="G1003" s="247">
        <v>0.20849999999999996</v>
      </c>
      <c r="H1003" s="248">
        <v>15.569999999999999</v>
      </c>
      <c r="I1003" s="247">
        <v>66.149999999999991</v>
      </c>
      <c r="J1003" s="248">
        <v>75</v>
      </c>
      <c r="K1003" s="275" t="s">
        <v>386</v>
      </c>
    </row>
    <row r="1004" spans="1:11" ht="15" customHeight="1" x14ac:dyDescent="0.25">
      <c r="A1004" s="466"/>
      <c r="B1004" s="214" t="s">
        <v>387</v>
      </c>
      <c r="C1004" s="215"/>
      <c r="D1004" s="299">
        <v>15.3</v>
      </c>
      <c r="E1004" s="215">
        <v>15</v>
      </c>
      <c r="F1004" s="299"/>
      <c r="G1004" s="215"/>
      <c r="H1004" s="299"/>
      <c r="I1004" s="215"/>
      <c r="J1004" s="299"/>
      <c r="K1004" s="275"/>
    </row>
    <row r="1005" spans="1:11" ht="15" customHeight="1" x14ac:dyDescent="0.25">
      <c r="A1005" s="466"/>
      <c r="B1005" s="214" t="s">
        <v>61</v>
      </c>
      <c r="C1005" s="215"/>
      <c r="D1005" s="299">
        <v>5</v>
      </c>
      <c r="E1005" s="215">
        <v>5</v>
      </c>
      <c r="F1005" s="299"/>
      <c r="G1005" s="215"/>
      <c r="H1005" s="299"/>
      <c r="I1005" s="215"/>
      <c r="J1005" s="299"/>
      <c r="K1005" s="275"/>
    </row>
    <row r="1006" spans="1:11" ht="15" customHeight="1" x14ac:dyDescent="0.25">
      <c r="A1006" s="466"/>
      <c r="B1006" s="214" t="s">
        <v>66</v>
      </c>
      <c r="C1006" s="215"/>
      <c r="D1006" s="299">
        <v>150</v>
      </c>
      <c r="E1006" s="215">
        <v>150</v>
      </c>
      <c r="F1006" s="299"/>
      <c r="G1006" s="215"/>
      <c r="H1006" s="299"/>
      <c r="I1006" s="215"/>
      <c r="J1006" s="299"/>
      <c r="K1006" s="275"/>
    </row>
    <row r="1007" spans="1:11" ht="30" customHeight="1" thickBot="1" x14ac:dyDescent="0.3">
      <c r="A1007" s="466" t="s">
        <v>206</v>
      </c>
      <c r="B1007" s="214"/>
      <c r="C1007" s="215">
        <v>20</v>
      </c>
      <c r="D1007" s="248">
        <v>20</v>
      </c>
      <c r="E1007" s="247">
        <v>20</v>
      </c>
      <c r="F1007" s="248">
        <v>1.52</v>
      </c>
      <c r="G1007" s="247">
        <v>0.16000000000000003</v>
      </c>
      <c r="H1007" s="248">
        <v>9.8400000000000016</v>
      </c>
      <c r="I1007" s="247">
        <v>47.000000000000007</v>
      </c>
      <c r="J1007" s="248">
        <v>0</v>
      </c>
      <c r="K1007" s="275" t="s">
        <v>216</v>
      </c>
    </row>
    <row r="1008" spans="1:11" ht="15.75" customHeight="1" thickBot="1" x14ac:dyDescent="0.3">
      <c r="A1008" s="717" t="s">
        <v>37</v>
      </c>
      <c r="B1008" s="746"/>
      <c r="C1008" s="722">
        <v>325</v>
      </c>
      <c r="D1008" s="735"/>
      <c r="E1008" s="232"/>
      <c r="F1008" s="232">
        <v>11.01</v>
      </c>
      <c r="G1008" s="232">
        <f>G980+G981+G1003+G1007+G1007</f>
        <v>11.2685</v>
      </c>
      <c r="H1008" s="232">
        <v>48.23</v>
      </c>
      <c r="I1008" s="232">
        <f>I980+I981+I1003+I1007+I1007</f>
        <v>340.75</v>
      </c>
      <c r="J1008" s="232">
        <f t="shared" ref="J1008" si="45">J980+J981+J1003+J1007</f>
        <v>96.43</v>
      </c>
      <c r="K1008" s="710"/>
    </row>
    <row r="1009" spans="1:11" ht="15.75" customHeight="1" thickBot="1" x14ac:dyDescent="0.3">
      <c r="A1009" s="717" t="s">
        <v>62</v>
      </c>
      <c r="B1009" s="746"/>
      <c r="C1009" s="232">
        <f>C926+C929+C974+C1008+C979</f>
        <v>1533</v>
      </c>
      <c r="D1009" s="232"/>
      <c r="E1009" s="232"/>
      <c r="F1009" s="232">
        <f>F926+F929+F974+F1008+F979</f>
        <v>41.98243518656119</v>
      </c>
      <c r="G1009" s="232">
        <f>G926+G929+G974+G1008+G979</f>
        <v>46.618500000000004</v>
      </c>
      <c r="H1009" s="232">
        <f>H926+H929+H974+H1008+H979</f>
        <v>207.01771541588357</v>
      </c>
      <c r="I1009" s="232">
        <f>I926+I929+I974+I1008+I979</f>
        <v>1444.5402041173129</v>
      </c>
      <c r="J1009" s="232">
        <f>J926+J929+J974+J1008+J979</f>
        <v>114.58000000000001</v>
      </c>
      <c r="K1009" s="721"/>
    </row>
    <row r="1010" spans="1:11" ht="15" customHeight="1" thickBot="1" x14ac:dyDescent="0.3">
      <c r="A1010" s="717" t="s">
        <v>471</v>
      </c>
      <c r="B1010" s="746"/>
      <c r="C1010" s="232">
        <f>C102+C222+C313+C396+C503+C616+C725+C814+C905+C1009</f>
        <v>15009.5</v>
      </c>
      <c r="D1010" s="232"/>
      <c r="E1010" s="232"/>
      <c r="F1010" s="232">
        <f>F102+F222+F313+F396+F503+F616+F725+F814+F905+F1009</f>
        <v>414.46982403701463</v>
      </c>
      <c r="G1010" s="232">
        <f>G102+G222+G313+G396+G503+G616+G725+G814+G905+G1009</f>
        <v>476.96377996732787</v>
      </c>
      <c r="H1010" s="232">
        <f>H102+H222+H313+H396+H503+H616+H725+H814+H905+H1009</f>
        <v>2044.0010466965755</v>
      </c>
      <c r="I1010" s="232">
        <f>I102+I222+I313+I396+I503+I616+I725+I814+I905+I1009</f>
        <v>14055.083884997053</v>
      </c>
      <c r="J1010" s="232">
        <f>J102+J222+J313+J396+J503+J616+J725+J814+J905+J1009</f>
        <v>532.62</v>
      </c>
      <c r="K1010" s="721"/>
    </row>
    <row r="1011" spans="1:11" ht="15" customHeight="1" x14ac:dyDescent="0.25">
      <c r="A1011" s="697" t="s">
        <v>115</v>
      </c>
      <c r="B1011" s="214"/>
      <c r="C1011" s="306"/>
      <c r="D1011" s="299"/>
      <c r="K1011" s="214"/>
    </row>
    <row r="1012" spans="1:11" ht="15" customHeight="1" x14ac:dyDescent="0.25">
      <c r="A1012" s="918" t="s">
        <v>208</v>
      </c>
      <c r="B1012" s="918"/>
      <c r="C1012" s="918"/>
      <c r="D1012" s="918"/>
      <c r="E1012" s="918"/>
      <c r="F1012" s="918"/>
      <c r="G1012" s="918"/>
      <c r="H1012" s="918"/>
      <c r="I1012" s="918"/>
      <c r="J1012" s="918"/>
      <c r="K1012" s="918"/>
    </row>
    <row r="1013" spans="1:11" ht="15" customHeight="1" x14ac:dyDescent="0.25">
      <c r="A1013" s="918" t="s">
        <v>116</v>
      </c>
      <c r="B1013" s="918"/>
      <c r="C1013" s="918"/>
      <c r="D1013" s="918"/>
      <c r="E1013" s="918"/>
      <c r="F1013" s="918"/>
      <c r="G1013" s="918"/>
      <c r="H1013" s="918"/>
      <c r="I1013" s="918"/>
      <c r="J1013" s="918"/>
      <c r="K1013" s="918"/>
    </row>
    <row r="1014" spans="1:11" ht="15" customHeight="1" x14ac:dyDescent="0.25">
      <c r="A1014" s="918" t="s">
        <v>117</v>
      </c>
      <c r="B1014" s="918"/>
      <c r="C1014" s="918"/>
      <c r="D1014" s="918"/>
      <c r="E1014" s="918"/>
      <c r="F1014" s="918"/>
      <c r="G1014" s="918"/>
      <c r="H1014" s="918"/>
      <c r="I1014" s="918"/>
      <c r="J1014" s="918"/>
      <c r="K1014" s="918"/>
    </row>
    <row r="1015" spans="1:11" ht="15" customHeight="1" x14ac:dyDescent="0.25">
      <c r="A1015" s="918" t="s">
        <v>118</v>
      </c>
      <c r="B1015" s="918"/>
      <c r="C1015" s="918"/>
      <c r="D1015" s="918"/>
      <c r="E1015" s="918"/>
      <c r="F1015" s="918"/>
      <c r="G1015" s="918"/>
      <c r="H1015" s="918"/>
      <c r="I1015" s="918"/>
      <c r="J1015" s="918"/>
      <c r="K1015" s="918"/>
    </row>
    <row r="1016" spans="1:11" ht="15" customHeight="1" x14ac:dyDescent="0.25">
      <c r="A1016" s="919" t="s">
        <v>368</v>
      </c>
      <c r="B1016" s="919"/>
      <c r="C1016" s="919"/>
      <c r="D1016" s="919"/>
      <c r="E1016" s="919"/>
      <c r="F1016" s="919"/>
      <c r="G1016" s="919"/>
      <c r="H1016" s="919"/>
      <c r="I1016" s="919"/>
      <c r="J1016" s="919"/>
      <c r="K1016" s="919"/>
    </row>
    <row r="1017" spans="1:11" ht="15" customHeight="1" x14ac:dyDescent="0.25">
      <c r="A1017" s="918" t="s">
        <v>119</v>
      </c>
      <c r="B1017" s="918"/>
      <c r="C1017" s="918"/>
      <c r="D1017" s="918"/>
      <c r="E1017" s="918"/>
      <c r="F1017" s="918"/>
      <c r="G1017" s="918"/>
      <c r="H1017" s="918"/>
      <c r="I1017" s="918"/>
      <c r="J1017" s="918"/>
      <c r="K1017" s="918"/>
    </row>
    <row r="1018" spans="1:11" ht="15" customHeight="1" x14ac:dyDescent="0.25">
      <c r="A1018" s="919" t="s">
        <v>369</v>
      </c>
      <c r="B1018" s="919"/>
      <c r="C1018" s="919"/>
      <c r="D1018" s="919"/>
      <c r="E1018" s="919"/>
      <c r="F1018" s="919"/>
      <c r="G1018" s="919"/>
      <c r="H1018" s="919"/>
      <c r="I1018" s="919"/>
      <c r="J1018" s="919"/>
      <c r="K1018" s="919"/>
    </row>
    <row r="1019" spans="1:11" ht="15" customHeight="1" x14ac:dyDescent="0.25">
      <c r="A1019" s="918" t="s">
        <v>120</v>
      </c>
      <c r="B1019" s="918"/>
      <c r="C1019" s="918"/>
      <c r="D1019" s="918"/>
      <c r="E1019" s="918"/>
      <c r="F1019" s="918"/>
      <c r="G1019" s="918"/>
      <c r="H1019" s="918"/>
      <c r="I1019" s="918"/>
      <c r="J1019" s="918"/>
      <c r="K1019" s="918"/>
    </row>
    <row r="1020" spans="1:11" ht="15" customHeight="1" x14ac:dyDescent="0.25">
      <c r="A1020" s="919" t="s">
        <v>370</v>
      </c>
      <c r="B1020" s="919"/>
      <c r="C1020" s="919"/>
      <c r="D1020" s="919"/>
      <c r="E1020" s="919"/>
      <c r="F1020" s="919"/>
      <c r="G1020" s="919"/>
      <c r="H1020" s="919"/>
      <c r="I1020" s="919"/>
      <c r="J1020" s="919"/>
      <c r="K1020" s="919"/>
    </row>
    <row r="1021" spans="1:11" ht="15" customHeight="1" x14ac:dyDescent="0.25">
      <c r="A1021" s="918" t="s">
        <v>219</v>
      </c>
      <c r="B1021" s="918"/>
      <c r="C1021" s="918"/>
      <c r="D1021" s="918"/>
      <c r="E1021" s="918"/>
      <c r="F1021" s="918"/>
      <c r="G1021" s="918"/>
      <c r="H1021" s="918"/>
      <c r="I1021" s="918"/>
      <c r="J1021" s="918"/>
      <c r="K1021" s="918"/>
    </row>
    <row r="1022" spans="1:11" ht="15" customHeight="1" x14ac:dyDescent="0.25">
      <c r="A1022" s="918" t="s">
        <v>121</v>
      </c>
      <c r="B1022" s="918"/>
      <c r="C1022" s="918"/>
      <c r="D1022" s="918"/>
      <c r="E1022" s="918"/>
      <c r="F1022" s="918"/>
      <c r="G1022" s="918"/>
      <c r="H1022" s="918"/>
      <c r="I1022" s="918"/>
      <c r="J1022" s="918"/>
      <c r="K1022" s="918"/>
    </row>
    <row r="1023" spans="1:11" ht="15" customHeight="1" x14ac:dyDescent="0.25">
      <c r="A1023" s="918" t="s">
        <v>122</v>
      </c>
      <c r="B1023" s="918"/>
      <c r="C1023" s="918"/>
      <c r="D1023" s="918"/>
      <c r="E1023" s="918"/>
      <c r="F1023" s="918"/>
      <c r="G1023" s="918"/>
      <c r="H1023" s="918"/>
      <c r="I1023" s="918"/>
      <c r="J1023" s="918"/>
      <c r="K1023" s="918"/>
    </row>
    <row r="1024" spans="1:11" ht="15" customHeight="1" x14ac:dyDescent="0.25">
      <c r="A1024" s="919" t="s">
        <v>371</v>
      </c>
      <c r="B1024" s="919"/>
      <c r="C1024" s="919"/>
      <c r="D1024" s="919"/>
      <c r="E1024" s="919"/>
      <c r="F1024" s="919"/>
      <c r="G1024" s="919"/>
      <c r="H1024" s="919"/>
      <c r="I1024" s="919"/>
      <c r="J1024" s="919"/>
      <c r="K1024" s="919"/>
    </row>
    <row r="1025" spans="1:11" ht="15" customHeight="1" x14ac:dyDescent="0.25">
      <c r="A1025" s="918" t="s">
        <v>175</v>
      </c>
      <c r="B1025" s="918"/>
      <c r="C1025" s="918"/>
      <c r="D1025" s="918"/>
      <c r="E1025" s="918"/>
      <c r="F1025" s="918"/>
      <c r="G1025" s="918"/>
      <c r="H1025" s="918"/>
      <c r="I1025" s="918"/>
      <c r="J1025" s="918"/>
      <c r="K1025" s="918"/>
    </row>
    <row r="1026" spans="1:11" ht="15" customHeight="1" x14ac:dyDescent="0.25">
      <c r="A1026" s="918" t="s">
        <v>123</v>
      </c>
      <c r="B1026" s="918"/>
      <c r="C1026" s="918"/>
      <c r="D1026" s="918"/>
      <c r="E1026" s="918"/>
      <c r="F1026" s="918"/>
      <c r="G1026" s="918"/>
      <c r="H1026" s="918"/>
      <c r="I1026" s="918"/>
      <c r="J1026" s="918"/>
      <c r="K1026" s="918"/>
    </row>
    <row r="1027" spans="1:11" ht="15" customHeight="1" x14ac:dyDescent="0.25">
      <c r="A1027" s="918" t="s">
        <v>124</v>
      </c>
      <c r="B1027" s="918"/>
      <c r="C1027" s="918"/>
      <c r="D1027" s="918"/>
      <c r="E1027" s="918"/>
      <c r="F1027" s="918"/>
      <c r="G1027" s="918"/>
      <c r="H1027" s="918"/>
      <c r="I1027" s="918"/>
      <c r="J1027" s="918"/>
      <c r="K1027" s="918"/>
    </row>
    <row r="1028" spans="1:11" ht="15" customHeight="1" x14ac:dyDescent="0.25">
      <c r="A1028" s="918" t="s">
        <v>176</v>
      </c>
      <c r="B1028" s="918"/>
      <c r="C1028" s="918"/>
      <c r="D1028" s="918"/>
      <c r="E1028" s="918"/>
      <c r="F1028" s="918"/>
      <c r="G1028" s="918"/>
      <c r="H1028" s="918"/>
      <c r="I1028" s="918"/>
      <c r="J1028" s="918"/>
      <c r="K1028" s="918"/>
    </row>
    <row r="1029" spans="1:11" ht="15" customHeight="1" x14ac:dyDescent="0.25">
      <c r="A1029" s="918" t="s">
        <v>125</v>
      </c>
      <c r="B1029" s="918"/>
      <c r="C1029" s="918"/>
      <c r="D1029" s="918"/>
      <c r="E1029" s="918"/>
      <c r="F1029" s="918"/>
      <c r="G1029" s="918"/>
      <c r="H1029" s="918"/>
      <c r="I1029" s="918"/>
      <c r="J1029" s="918"/>
      <c r="K1029" s="918"/>
    </row>
    <row r="1030" spans="1:11" ht="15" customHeight="1" x14ac:dyDescent="0.25">
      <c r="A1030" s="918" t="s">
        <v>177</v>
      </c>
      <c r="B1030" s="918"/>
      <c r="C1030" s="918"/>
      <c r="D1030" s="918"/>
      <c r="E1030" s="918"/>
      <c r="F1030" s="918"/>
      <c r="G1030" s="918"/>
      <c r="H1030" s="918"/>
      <c r="I1030" s="918"/>
      <c r="J1030" s="918"/>
      <c r="K1030" s="918"/>
    </row>
    <row r="1031" spans="1:11" ht="15" customHeight="1" x14ac:dyDescent="0.25">
      <c r="A1031" s="918" t="s">
        <v>126</v>
      </c>
      <c r="B1031" s="918"/>
      <c r="C1031" s="918"/>
      <c r="D1031" s="918"/>
      <c r="E1031" s="918"/>
      <c r="F1031" s="918"/>
      <c r="G1031" s="918"/>
      <c r="H1031" s="918"/>
      <c r="I1031" s="918"/>
      <c r="J1031" s="918"/>
      <c r="K1031" s="918"/>
    </row>
    <row r="1032" spans="1:11" ht="15" customHeight="1" x14ac:dyDescent="0.25">
      <c r="A1032" s="918" t="s">
        <v>127</v>
      </c>
      <c r="B1032" s="918"/>
      <c r="C1032" s="918"/>
      <c r="D1032" s="918"/>
      <c r="E1032" s="918"/>
      <c r="F1032" s="918"/>
      <c r="G1032" s="918"/>
      <c r="H1032" s="918"/>
      <c r="I1032" s="918"/>
      <c r="J1032" s="918"/>
      <c r="K1032" s="918"/>
    </row>
    <row r="1033" spans="1:11" ht="15" customHeight="1" x14ac:dyDescent="0.25">
      <c r="A1033" s="918" t="s">
        <v>178</v>
      </c>
      <c r="B1033" s="918"/>
      <c r="C1033" s="918"/>
      <c r="D1033" s="918"/>
      <c r="E1033" s="918"/>
      <c r="F1033" s="918"/>
      <c r="G1033" s="918"/>
      <c r="H1033" s="918"/>
      <c r="I1033" s="918"/>
      <c r="J1033" s="918"/>
      <c r="K1033" s="918"/>
    </row>
    <row r="1034" spans="1:11" ht="15" customHeight="1" x14ac:dyDescent="0.25">
      <c r="A1034" s="918" t="s">
        <v>128</v>
      </c>
      <c r="B1034" s="918"/>
      <c r="C1034" s="918"/>
      <c r="D1034" s="918"/>
      <c r="E1034" s="918"/>
      <c r="F1034" s="918"/>
      <c r="G1034" s="918"/>
      <c r="H1034" s="918"/>
      <c r="I1034" s="918"/>
      <c r="J1034" s="918"/>
      <c r="K1034" s="918"/>
    </row>
    <row r="1035" spans="1:11" ht="15" customHeight="1" x14ac:dyDescent="0.25">
      <c r="A1035" s="918" t="s">
        <v>129</v>
      </c>
      <c r="B1035" s="918"/>
      <c r="C1035" s="918"/>
      <c r="D1035" s="918"/>
      <c r="E1035" s="918"/>
      <c r="F1035" s="918"/>
      <c r="G1035" s="918"/>
      <c r="H1035" s="918"/>
      <c r="I1035" s="918"/>
      <c r="J1035" s="918"/>
      <c r="K1035" s="918"/>
    </row>
    <row r="1036" spans="1:11" ht="15" customHeight="1" x14ac:dyDescent="0.25">
      <c r="K1036" s="698"/>
    </row>
    <row r="1037" spans="1:11" ht="15" customHeight="1" x14ac:dyDescent="0.25">
      <c r="K1037" s="698"/>
    </row>
    <row r="1038" spans="1:11" ht="15" customHeight="1" x14ac:dyDescent="0.25">
      <c r="A1038" s="694"/>
      <c r="F1038" s="830"/>
      <c r="G1038" s="830"/>
      <c r="H1038" s="830"/>
      <c r="I1038" s="830"/>
      <c r="K1038" s="698"/>
    </row>
    <row r="1039" spans="1:11" ht="15" customHeight="1" x14ac:dyDescent="0.25">
      <c r="A1039" s="694"/>
      <c r="F1039" s="830"/>
      <c r="G1039" s="830"/>
      <c r="H1039" s="830"/>
      <c r="I1039" s="830"/>
      <c r="K1039" s="698"/>
    </row>
    <row r="1040" spans="1:11" ht="15" customHeight="1" x14ac:dyDescent="0.25">
      <c r="A1040" s="694"/>
      <c r="F1040" s="830"/>
      <c r="G1040" s="830"/>
      <c r="H1040" s="830"/>
      <c r="I1040" s="830"/>
      <c r="K1040" s="698"/>
    </row>
    <row r="1041" spans="1:11" ht="15" customHeight="1" x14ac:dyDescent="0.25">
      <c r="A1041" s="694"/>
      <c r="F1041" s="830"/>
      <c r="G1041" s="830"/>
      <c r="H1041" s="830"/>
      <c r="I1041" s="830"/>
      <c r="K1041" s="698"/>
    </row>
    <row r="1042" spans="1:11" ht="15" customHeight="1" x14ac:dyDescent="0.25">
      <c r="K1042" s="698"/>
    </row>
    <row r="1043" spans="1:11" ht="15" customHeight="1" x14ac:dyDescent="0.25">
      <c r="A1043" s="694"/>
      <c r="K1043" s="698"/>
    </row>
    <row r="1044" spans="1:11" ht="15" customHeight="1" x14ac:dyDescent="0.25">
      <c r="K1044" s="698"/>
    </row>
    <row r="1045" spans="1:11" ht="15" customHeight="1" x14ac:dyDescent="0.25">
      <c r="K1045" s="698"/>
    </row>
    <row r="1046" spans="1:11" ht="15" customHeight="1" x14ac:dyDescent="0.25">
      <c r="K1046" s="698"/>
    </row>
    <row r="1047" spans="1:11" ht="15" customHeight="1" x14ac:dyDescent="0.25">
      <c r="A1047" s="694"/>
      <c r="F1047" s="830"/>
      <c r="G1047" s="830"/>
      <c r="H1047" s="830"/>
      <c r="I1047" s="830"/>
      <c r="K1047" s="698"/>
    </row>
    <row r="1048" spans="1:11" ht="15" customHeight="1" x14ac:dyDescent="0.25">
      <c r="K1048" s="698"/>
    </row>
    <row r="1049" spans="1:11" ht="15" customHeight="1" x14ac:dyDescent="0.25">
      <c r="A1049" s="694"/>
      <c r="K1049" s="698"/>
    </row>
    <row r="1050" spans="1:11" ht="15" customHeight="1" x14ac:dyDescent="0.25">
      <c r="K1050" s="698"/>
    </row>
    <row r="1051" spans="1:11" ht="15" customHeight="1" x14ac:dyDescent="0.25">
      <c r="A1051" s="694"/>
      <c r="B1051" s="694"/>
      <c r="C1051" s="860"/>
      <c r="D1051" s="860"/>
      <c r="E1051" s="843"/>
      <c r="F1051" s="830"/>
      <c r="G1051" s="830"/>
      <c r="H1051" s="830"/>
      <c r="I1051" s="830"/>
      <c r="K1051" s="698"/>
    </row>
    <row r="1052" spans="1:11" ht="15" customHeight="1" x14ac:dyDescent="0.25">
      <c r="K1052" s="698"/>
    </row>
    <row r="1053" spans="1:11" ht="15" customHeight="1" x14ac:dyDescent="0.25">
      <c r="K1053" s="698"/>
    </row>
    <row r="1054" spans="1:11" ht="15" customHeight="1" x14ac:dyDescent="0.25">
      <c r="A1054" s="694"/>
      <c r="F1054" s="830"/>
      <c r="G1054" s="830"/>
      <c r="H1054" s="830"/>
      <c r="I1054" s="830"/>
      <c r="K1054" s="698"/>
    </row>
    <row r="1055" spans="1:11" ht="15" customHeight="1" x14ac:dyDescent="0.25">
      <c r="K1055" s="698"/>
    </row>
    <row r="1056" spans="1:11" ht="15" customHeight="1" x14ac:dyDescent="0.25">
      <c r="A1056" s="694"/>
      <c r="B1056" s="694"/>
      <c r="K1056" s="698"/>
    </row>
    <row r="1057" spans="1:11" ht="15" customHeight="1" x14ac:dyDescent="0.25">
      <c r="A1057" s="694"/>
      <c r="B1057" s="694"/>
      <c r="K1057" s="698"/>
    </row>
    <row r="1058" spans="1:11" ht="15" customHeight="1" x14ac:dyDescent="0.25">
      <c r="A1058" s="694"/>
      <c r="B1058" s="694"/>
      <c r="K1058" s="698"/>
    </row>
    <row r="1059" spans="1:11" ht="15" customHeight="1" x14ac:dyDescent="0.25">
      <c r="A1059" s="694"/>
      <c r="B1059" s="694"/>
      <c r="K1059" s="698"/>
    </row>
    <row r="1060" spans="1:11" ht="15" customHeight="1" x14ac:dyDescent="0.25">
      <c r="A1060" s="694"/>
      <c r="B1060" s="694"/>
      <c r="K1060" s="698"/>
    </row>
    <row r="1061" spans="1:11" ht="15" customHeight="1" x14ac:dyDescent="0.25">
      <c r="K1061" s="698"/>
    </row>
    <row r="1062" spans="1:11" ht="15" customHeight="1" x14ac:dyDescent="0.25">
      <c r="K1062" s="698"/>
    </row>
    <row r="1063" spans="1:11" ht="15" customHeight="1" x14ac:dyDescent="0.25">
      <c r="C1063" s="860"/>
      <c r="D1063" s="860"/>
      <c r="K1063" s="698"/>
    </row>
    <row r="1064" spans="1:11" ht="15" customHeight="1" x14ac:dyDescent="0.25">
      <c r="A1064" s="694"/>
      <c r="B1064" s="694"/>
      <c r="K1064" s="698"/>
    </row>
    <row r="1065" spans="1:11" ht="15" customHeight="1" x14ac:dyDescent="0.25">
      <c r="K1065" s="698"/>
    </row>
    <row r="1066" spans="1:11" ht="15" customHeight="1" x14ac:dyDescent="0.25">
      <c r="K1066" s="698"/>
    </row>
    <row r="1067" spans="1:11" ht="15" customHeight="1" x14ac:dyDescent="0.25">
      <c r="K1067" s="698"/>
    </row>
    <row r="1068" spans="1:11" ht="15" customHeight="1" x14ac:dyDescent="0.25">
      <c r="K1068" s="698"/>
    </row>
    <row r="1069" spans="1:11" ht="15" customHeight="1" x14ac:dyDescent="0.25">
      <c r="K1069" s="698"/>
    </row>
    <row r="1070" spans="1:11" ht="15" customHeight="1" x14ac:dyDescent="0.25">
      <c r="K1070" s="698"/>
    </row>
    <row r="1071" spans="1:11" ht="15" customHeight="1" x14ac:dyDescent="0.25">
      <c r="K1071" s="698"/>
    </row>
    <row r="1072" spans="1:11" ht="15" customHeight="1" x14ac:dyDescent="0.25">
      <c r="A1072" s="694"/>
      <c r="B1072" s="694"/>
      <c r="C1072" s="860"/>
      <c r="D1072" s="860"/>
      <c r="E1072" s="843"/>
      <c r="F1072" s="830"/>
      <c r="G1072" s="830"/>
      <c r="H1072" s="830"/>
      <c r="I1072" s="830"/>
      <c r="K1072" s="698"/>
    </row>
    <row r="1073" spans="1:11" ht="15" customHeight="1" x14ac:dyDescent="0.25">
      <c r="A1073" s="694"/>
      <c r="B1073" s="694"/>
      <c r="C1073" s="860"/>
      <c r="D1073" s="860"/>
      <c r="E1073" s="843"/>
      <c r="F1073" s="830"/>
      <c r="G1073" s="830"/>
      <c r="H1073" s="830"/>
      <c r="I1073" s="830"/>
      <c r="K1073" s="698"/>
    </row>
    <row r="1074" spans="1:11" ht="15" customHeight="1" x14ac:dyDescent="0.25">
      <c r="A1074" s="694"/>
      <c r="B1074" s="694"/>
      <c r="C1074" s="860"/>
      <c r="D1074" s="860"/>
      <c r="E1074" s="843"/>
      <c r="F1074" s="830"/>
      <c r="G1074" s="830"/>
      <c r="H1074" s="830"/>
      <c r="I1074" s="830"/>
      <c r="K1074" s="698"/>
    </row>
    <row r="1075" spans="1:11" ht="15" customHeight="1" x14ac:dyDescent="0.25">
      <c r="K1075" s="698"/>
    </row>
    <row r="1076" spans="1:11" ht="15" customHeight="1" x14ac:dyDescent="0.25">
      <c r="A1076" s="694"/>
      <c r="K1076" s="698"/>
    </row>
    <row r="1077" spans="1:11" ht="15" customHeight="1" x14ac:dyDescent="0.25">
      <c r="I1077" s="830"/>
      <c r="K1077" s="698"/>
    </row>
    <row r="1078" spans="1:11" ht="15" customHeight="1" x14ac:dyDescent="0.25">
      <c r="K1078" s="698"/>
    </row>
    <row r="1079" spans="1:11" ht="15" customHeight="1" x14ac:dyDescent="0.25">
      <c r="K1079" s="698"/>
    </row>
    <row r="1080" spans="1:11" ht="15" customHeight="1" x14ac:dyDescent="0.25">
      <c r="K1080" s="698"/>
    </row>
    <row r="1081" spans="1:11" ht="15" customHeight="1" x14ac:dyDescent="0.25">
      <c r="K1081" s="698"/>
    </row>
    <row r="1082" spans="1:11" ht="15" customHeight="1" x14ac:dyDescent="0.25">
      <c r="K1082" s="698"/>
    </row>
    <row r="1083" spans="1:11" ht="15" customHeight="1" x14ac:dyDescent="0.25">
      <c r="K1083" s="698"/>
    </row>
    <row r="1084" spans="1:11" ht="15" customHeight="1" x14ac:dyDescent="0.25">
      <c r="K1084" s="698"/>
    </row>
    <row r="1085" spans="1:11" ht="15" customHeight="1" x14ac:dyDescent="0.25">
      <c r="K1085" s="698"/>
    </row>
    <row r="1086" spans="1:11" ht="15" customHeight="1" x14ac:dyDescent="0.25">
      <c r="A1086" s="694"/>
      <c r="F1086" s="830"/>
      <c r="G1086" s="830"/>
      <c r="H1086" s="830"/>
      <c r="I1086" s="830"/>
      <c r="K1086" s="698"/>
    </row>
    <row r="1087" spans="1:11" ht="15" customHeight="1" x14ac:dyDescent="0.25">
      <c r="A1087" s="694"/>
      <c r="F1087" s="830"/>
      <c r="G1087" s="830"/>
      <c r="H1087" s="830"/>
      <c r="I1087" s="830"/>
      <c r="K1087" s="698"/>
    </row>
    <row r="1088" spans="1:11" ht="15" customHeight="1" x14ac:dyDescent="0.25">
      <c r="A1088" s="694"/>
      <c r="F1088" s="830"/>
      <c r="G1088" s="830"/>
      <c r="H1088" s="830"/>
      <c r="I1088" s="830"/>
      <c r="K1088" s="698"/>
    </row>
    <row r="1089" spans="1:11" ht="15" customHeight="1" x14ac:dyDescent="0.25">
      <c r="A1089" s="694"/>
      <c r="F1089" s="830"/>
      <c r="G1089" s="830"/>
      <c r="H1089" s="830"/>
      <c r="I1089" s="830"/>
      <c r="K1089" s="698"/>
    </row>
    <row r="1090" spans="1:11" ht="15" customHeight="1" x14ac:dyDescent="0.25">
      <c r="K1090" s="698"/>
    </row>
    <row r="1091" spans="1:11" ht="15" customHeight="1" x14ac:dyDescent="0.25">
      <c r="A1091" s="694"/>
      <c r="K1091" s="698"/>
    </row>
    <row r="1092" spans="1:11" ht="15" customHeight="1" x14ac:dyDescent="0.25">
      <c r="K1092" s="698"/>
    </row>
    <row r="1093" spans="1:11" ht="15" customHeight="1" x14ac:dyDescent="0.25">
      <c r="K1093" s="698"/>
    </row>
    <row r="1094" spans="1:11" ht="15" customHeight="1" x14ac:dyDescent="0.25">
      <c r="K1094" s="698"/>
    </row>
    <row r="1095" spans="1:11" ht="15" customHeight="1" x14ac:dyDescent="0.25">
      <c r="A1095" s="694"/>
      <c r="F1095" s="830"/>
      <c r="G1095" s="830"/>
      <c r="H1095" s="830"/>
      <c r="I1095" s="830"/>
      <c r="K1095" s="698"/>
    </row>
    <row r="1096" spans="1:11" ht="15" customHeight="1" x14ac:dyDescent="0.25">
      <c r="A1096" s="694"/>
      <c r="F1096" s="830"/>
      <c r="G1096" s="830"/>
      <c r="H1096" s="830"/>
      <c r="I1096" s="830"/>
      <c r="K1096" s="698"/>
    </row>
    <row r="1097" spans="1:11" ht="15" customHeight="1" x14ac:dyDescent="0.25">
      <c r="A1097" s="694"/>
      <c r="F1097" s="830"/>
      <c r="G1097" s="830"/>
      <c r="H1097" s="830"/>
      <c r="I1097" s="830"/>
      <c r="K1097" s="698"/>
    </row>
    <row r="1098" spans="1:11" ht="15" customHeight="1" x14ac:dyDescent="0.25">
      <c r="A1098" s="694"/>
      <c r="K1098" s="698"/>
    </row>
    <row r="1099" spans="1:11" ht="15" customHeight="1" x14ac:dyDescent="0.25">
      <c r="A1099" s="694"/>
      <c r="B1099" s="694"/>
      <c r="C1099" s="860"/>
      <c r="D1099" s="860"/>
      <c r="E1099" s="843"/>
      <c r="F1099" s="830"/>
      <c r="G1099" s="830"/>
      <c r="H1099" s="830"/>
      <c r="I1099" s="830"/>
      <c r="K1099" s="698"/>
    </row>
    <row r="1100" spans="1:11" ht="15" customHeight="1" x14ac:dyDescent="0.25">
      <c r="K1100" s="698"/>
    </row>
    <row r="1101" spans="1:11" ht="15" customHeight="1" x14ac:dyDescent="0.25">
      <c r="K1101" s="698"/>
    </row>
    <row r="1102" spans="1:11" ht="15" customHeight="1" x14ac:dyDescent="0.25">
      <c r="K1102" s="698"/>
    </row>
    <row r="1103" spans="1:11" ht="15" customHeight="1" x14ac:dyDescent="0.25">
      <c r="K1103" s="698"/>
    </row>
    <row r="1104" spans="1:11" ht="15" customHeight="1" x14ac:dyDescent="0.25">
      <c r="K1104" s="698"/>
    </row>
    <row r="1105" spans="1:11" ht="15" customHeight="1" x14ac:dyDescent="0.25">
      <c r="A1105" s="694"/>
      <c r="F1105" s="830"/>
      <c r="G1105" s="830"/>
      <c r="H1105" s="830"/>
      <c r="I1105" s="830"/>
      <c r="K1105" s="698"/>
    </row>
    <row r="1106" spans="1:11" ht="15" customHeight="1" x14ac:dyDescent="0.25">
      <c r="K1106" s="698"/>
    </row>
    <row r="1107" spans="1:11" ht="15" customHeight="1" x14ac:dyDescent="0.25">
      <c r="K1107" s="698"/>
    </row>
    <row r="1108" spans="1:11" ht="15" customHeight="1" x14ac:dyDescent="0.25">
      <c r="K1108" s="698"/>
    </row>
    <row r="1109" spans="1:11" ht="15" customHeight="1" x14ac:dyDescent="0.25">
      <c r="K1109" s="698"/>
    </row>
    <row r="1110" spans="1:11" ht="15" customHeight="1" x14ac:dyDescent="0.25">
      <c r="K1110" s="698"/>
    </row>
    <row r="1111" spans="1:11" ht="15" customHeight="1" x14ac:dyDescent="0.25">
      <c r="K1111" s="698"/>
    </row>
    <row r="1112" spans="1:11" ht="15" customHeight="1" x14ac:dyDescent="0.25">
      <c r="C1112" s="860"/>
      <c r="D1112" s="860"/>
      <c r="K1112" s="698"/>
    </row>
    <row r="1113" spans="1:11" ht="15" customHeight="1" x14ac:dyDescent="0.25">
      <c r="A1113" s="694"/>
      <c r="B1113" s="694"/>
      <c r="K1113" s="698"/>
    </row>
    <row r="1114" spans="1:11" ht="15" customHeight="1" x14ac:dyDescent="0.25">
      <c r="K1114" s="698"/>
    </row>
    <row r="1115" spans="1:11" ht="15" customHeight="1" x14ac:dyDescent="0.25">
      <c r="K1115" s="698"/>
    </row>
    <row r="1116" spans="1:11" ht="15" customHeight="1" x14ac:dyDescent="0.25">
      <c r="K1116" s="698"/>
    </row>
    <row r="1117" spans="1:11" ht="15" customHeight="1" x14ac:dyDescent="0.25">
      <c r="K1117" s="698"/>
    </row>
    <row r="1118" spans="1:11" ht="15" customHeight="1" x14ac:dyDescent="0.25">
      <c r="K1118" s="698"/>
    </row>
    <row r="1119" spans="1:11" ht="15" customHeight="1" x14ac:dyDescent="0.25">
      <c r="K1119" s="698"/>
    </row>
    <row r="1120" spans="1:11" ht="15" customHeight="1" x14ac:dyDescent="0.25">
      <c r="A1120" s="694"/>
      <c r="B1120" s="694"/>
      <c r="C1120" s="860"/>
      <c r="D1120" s="860"/>
      <c r="E1120" s="843"/>
      <c r="F1120" s="830"/>
      <c r="G1120" s="830"/>
      <c r="H1120" s="830"/>
      <c r="I1120" s="830"/>
      <c r="K1120" s="698"/>
    </row>
    <row r="1121" spans="1:11" ht="15" customHeight="1" x14ac:dyDescent="0.25">
      <c r="A1121" s="694"/>
      <c r="B1121" s="694"/>
      <c r="C1121" s="860"/>
      <c r="D1121" s="860"/>
      <c r="E1121" s="843"/>
      <c r="F1121" s="830"/>
      <c r="G1121" s="830"/>
      <c r="H1121" s="830"/>
      <c r="I1121" s="830"/>
      <c r="K1121" s="698"/>
    </row>
    <row r="1122" spans="1:11" ht="15" customHeight="1" x14ac:dyDescent="0.25">
      <c r="K1122" s="698"/>
    </row>
    <row r="1123" spans="1:11" ht="15" customHeight="1" x14ac:dyDescent="0.25">
      <c r="A1123" s="694"/>
      <c r="K1123" s="698"/>
    </row>
    <row r="1124" spans="1:11" ht="15" customHeight="1" x14ac:dyDescent="0.25">
      <c r="K1124" s="698"/>
    </row>
    <row r="1125" spans="1:11" ht="15" customHeight="1" x14ac:dyDescent="0.25">
      <c r="K1125" s="698"/>
    </row>
    <row r="1126" spans="1:11" ht="15" customHeight="1" x14ac:dyDescent="0.25">
      <c r="K1126" s="698"/>
    </row>
    <row r="1127" spans="1:11" ht="15" customHeight="1" x14ac:dyDescent="0.25">
      <c r="K1127" s="698"/>
    </row>
    <row r="1128" spans="1:11" ht="15" customHeight="1" x14ac:dyDescent="0.25">
      <c r="K1128" s="698"/>
    </row>
    <row r="1129" spans="1:11" ht="15" customHeight="1" x14ac:dyDescent="0.25">
      <c r="K1129" s="698"/>
    </row>
    <row r="1130" spans="1:11" ht="15" customHeight="1" x14ac:dyDescent="0.25">
      <c r="K1130" s="698"/>
    </row>
    <row r="1131" spans="1:11" ht="15" customHeight="1" x14ac:dyDescent="0.25">
      <c r="K1131" s="698"/>
    </row>
    <row r="1132" spans="1:11" ht="15" customHeight="1" x14ac:dyDescent="0.25">
      <c r="A1132" s="694"/>
      <c r="F1132" s="830"/>
      <c r="G1132" s="830"/>
      <c r="H1132" s="830"/>
      <c r="I1132" s="830"/>
      <c r="K1132" s="698"/>
    </row>
    <row r="1133" spans="1:11" ht="15" customHeight="1" x14ac:dyDescent="0.25">
      <c r="A1133" s="694"/>
      <c r="F1133" s="830"/>
      <c r="G1133" s="830"/>
      <c r="H1133" s="830"/>
      <c r="I1133" s="830"/>
      <c r="K1133" s="698"/>
    </row>
    <row r="1134" spans="1:11" ht="15" customHeight="1" x14ac:dyDescent="0.25">
      <c r="K1134" s="698"/>
    </row>
    <row r="1135" spans="1:11" ht="15" customHeight="1" x14ac:dyDescent="0.25">
      <c r="A1135" s="694"/>
      <c r="K1135" s="698"/>
    </row>
    <row r="1136" spans="1:11" ht="15" customHeight="1" x14ac:dyDescent="0.25">
      <c r="K1136" s="698"/>
    </row>
    <row r="1137" spans="1:11" ht="15" customHeight="1" x14ac:dyDescent="0.25">
      <c r="K1137" s="698"/>
    </row>
    <row r="1138" spans="1:11" ht="15" customHeight="1" x14ac:dyDescent="0.25">
      <c r="K1138" s="698"/>
    </row>
    <row r="1139" spans="1:11" ht="15" customHeight="1" x14ac:dyDescent="0.25">
      <c r="A1139" s="694"/>
      <c r="F1139" s="830"/>
      <c r="G1139" s="830"/>
      <c r="H1139" s="830"/>
      <c r="I1139" s="830"/>
      <c r="K1139" s="698"/>
    </row>
    <row r="1140" spans="1:11" ht="15" customHeight="1" x14ac:dyDescent="0.25">
      <c r="K1140" s="698"/>
    </row>
    <row r="1141" spans="1:11" ht="15" customHeight="1" x14ac:dyDescent="0.25">
      <c r="A1141" s="694"/>
      <c r="K1141" s="698"/>
    </row>
    <row r="1142" spans="1:11" ht="15" customHeight="1" x14ac:dyDescent="0.25">
      <c r="K1142" s="698"/>
    </row>
    <row r="1143" spans="1:11" ht="15" customHeight="1" x14ac:dyDescent="0.25">
      <c r="A1143" s="694"/>
      <c r="B1143" s="694"/>
      <c r="C1143" s="860"/>
      <c r="D1143" s="860"/>
      <c r="E1143" s="843"/>
      <c r="F1143" s="830"/>
      <c r="G1143" s="830"/>
      <c r="H1143" s="830"/>
      <c r="I1143" s="830"/>
      <c r="K1143" s="698"/>
    </row>
    <row r="1144" spans="1:11" ht="15" customHeight="1" x14ac:dyDescent="0.25">
      <c r="K1144" s="698"/>
    </row>
    <row r="1145" spans="1:11" ht="15" customHeight="1" x14ac:dyDescent="0.25">
      <c r="K1145" s="698"/>
    </row>
    <row r="1146" spans="1:11" ht="15" customHeight="1" x14ac:dyDescent="0.25">
      <c r="K1146" s="698"/>
    </row>
    <row r="1147" spans="1:11" ht="15" customHeight="1" x14ac:dyDescent="0.25">
      <c r="K1147" s="698"/>
    </row>
    <row r="1148" spans="1:11" ht="15" customHeight="1" x14ac:dyDescent="0.25">
      <c r="K1148" s="698"/>
    </row>
    <row r="1149" spans="1:11" ht="15" customHeight="1" x14ac:dyDescent="0.25">
      <c r="A1149" s="694"/>
      <c r="F1149" s="830"/>
      <c r="G1149" s="830"/>
      <c r="H1149" s="830"/>
      <c r="I1149" s="830"/>
      <c r="K1149" s="698"/>
    </row>
    <row r="1150" spans="1:11" ht="15" customHeight="1" x14ac:dyDescent="0.25">
      <c r="K1150" s="698"/>
    </row>
    <row r="1151" spans="1:11" ht="15" customHeight="1" x14ac:dyDescent="0.25">
      <c r="K1151" s="698"/>
    </row>
    <row r="1152" spans="1:11" ht="15" customHeight="1" x14ac:dyDescent="0.25">
      <c r="K1152" s="698"/>
    </row>
    <row r="1153" spans="1:11" ht="15" customHeight="1" x14ac:dyDescent="0.25">
      <c r="K1153" s="698"/>
    </row>
    <row r="1154" spans="1:11" ht="15" customHeight="1" x14ac:dyDescent="0.25">
      <c r="K1154" s="698"/>
    </row>
    <row r="1155" spans="1:11" ht="15" customHeight="1" x14ac:dyDescent="0.25">
      <c r="K1155" s="698"/>
    </row>
    <row r="1156" spans="1:11" ht="15" customHeight="1" x14ac:dyDescent="0.25">
      <c r="K1156" s="698"/>
    </row>
    <row r="1157" spans="1:11" ht="15" customHeight="1" x14ac:dyDescent="0.25">
      <c r="K1157" s="698"/>
    </row>
    <row r="1158" spans="1:11" ht="15" customHeight="1" x14ac:dyDescent="0.25">
      <c r="K1158" s="698"/>
    </row>
    <row r="1159" spans="1:11" ht="15" customHeight="1" x14ac:dyDescent="0.25">
      <c r="A1159" s="694"/>
      <c r="B1159" s="694"/>
      <c r="K1159" s="698"/>
    </row>
    <row r="1160" spans="1:11" ht="15" customHeight="1" x14ac:dyDescent="0.25">
      <c r="K1160" s="698"/>
    </row>
    <row r="1161" spans="1:11" ht="15" customHeight="1" x14ac:dyDescent="0.25">
      <c r="K1161" s="698"/>
    </row>
    <row r="1162" spans="1:11" ht="15" customHeight="1" x14ac:dyDescent="0.25">
      <c r="A1162" s="694"/>
      <c r="B1162" s="694"/>
      <c r="C1162" s="860"/>
      <c r="D1162" s="860"/>
      <c r="E1162" s="843"/>
      <c r="F1162" s="830"/>
      <c r="G1162" s="830"/>
      <c r="H1162" s="830"/>
      <c r="I1162" s="830"/>
      <c r="K1162" s="698"/>
    </row>
    <row r="1163" spans="1:11" ht="15" customHeight="1" x14ac:dyDescent="0.25">
      <c r="K1163" s="698"/>
    </row>
    <row r="1164" spans="1:11" ht="15" customHeight="1" x14ac:dyDescent="0.25">
      <c r="A1164" s="694"/>
      <c r="B1164" s="694"/>
      <c r="C1164" s="860"/>
      <c r="D1164" s="860"/>
      <c r="E1164" s="843"/>
      <c r="F1164" s="830"/>
      <c r="G1164" s="830"/>
      <c r="H1164" s="830"/>
      <c r="K1164" s="698"/>
    </row>
    <row r="1165" spans="1:11" ht="15" customHeight="1" x14ac:dyDescent="0.25">
      <c r="A1165" s="694"/>
      <c r="B1165" s="694"/>
      <c r="C1165" s="860"/>
      <c r="D1165" s="860"/>
      <c r="E1165" s="843"/>
      <c r="F1165" s="830"/>
      <c r="G1165" s="830"/>
      <c r="H1165" s="830"/>
      <c r="K1165" s="698"/>
    </row>
    <row r="1166" spans="1:11" ht="15" customHeight="1" x14ac:dyDescent="0.25">
      <c r="A1166" s="694"/>
      <c r="B1166" s="694"/>
      <c r="C1166" s="860"/>
      <c r="D1166" s="860"/>
      <c r="E1166" s="843"/>
      <c r="F1166" s="830"/>
      <c r="G1166" s="830"/>
      <c r="H1166" s="830"/>
      <c r="K1166" s="698"/>
    </row>
    <row r="1167" spans="1:11" ht="15" customHeight="1" x14ac:dyDescent="0.25">
      <c r="A1167" s="694"/>
      <c r="B1167" s="694"/>
      <c r="C1167" s="860"/>
      <c r="D1167" s="860"/>
      <c r="E1167" s="843"/>
      <c r="F1167" s="830"/>
      <c r="G1167" s="830"/>
      <c r="H1167" s="830"/>
      <c r="K1167" s="698"/>
    </row>
    <row r="1168" spans="1:11" ht="15" customHeight="1" x14ac:dyDescent="0.25">
      <c r="A1168" s="694"/>
      <c r="B1168" s="694"/>
      <c r="C1168" s="860"/>
      <c r="D1168" s="860"/>
      <c r="E1168" s="843"/>
      <c r="F1168" s="830"/>
      <c r="G1168" s="830"/>
      <c r="H1168" s="830"/>
      <c r="K1168" s="698"/>
    </row>
    <row r="1169" spans="1:11" ht="15" customHeight="1" x14ac:dyDescent="0.25">
      <c r="A1169" s="694"/>
      <c r="B1169" s="694"/>
      <c r="C1169" s="860"/>
      <c r="D1169" s="860"/>
      <c r="E1169" s="843"/>
      <c r="F1169" s="830"/>
      <c r="G1169" s="830"/>
      <c r="H1169" s="830"/>
      <c r="K1169" s="698"/>
    </row>
    <row r="1170" spans="1:11" ht="15" customHeight="1" x14ac:dyDescent="0.25">
      <c r="A1170" s="864"/>
      <c r="B1170" s="842"/>
      <c r="C1170" s="860"/>
      <c r="D1170" s="860"/>
      <c r="E1170" s="843"/>
      <c r="F1170" s="830"/>
      <c r="G1170" s="830"/>
      <c r="H1170" s="830"/>
      <c r="K1170" s="698"/>
    </row>
    <row r="1171" spans="1:11" ht="15" customHeight="1" x14ac:dyDescent="0.25">
      <c r="A1171" s="864"/>
      <c r="B1171" s="842"/>
      <c r="C1171" s="860"/>
      <c r="D1171" s="860"/>
      <c r="E1171" s="843"/>
      <c r="F1171" s="830"/>
      <c r="G1171" s="830"/>
      <c r="K1171" s="698"/>
    </row>
    <row r="1172" spans="1:11" ht="15" customHeight="1" x14ac:dyDescent="0.25">
      <c r="A1172" s="695"/>
      <c r="B1172" s="695"/>
      <c r="C1172" s="861"/>
      <c r="D1172" s="861"/>
      <c r="E1172" s="862"/>
      <c r="F1172" s="769"/>
      <c r="G1172" s="769"/>
      <c r="H1172" s="769"/>
      <c r="I1172" s="769"/>
      <c r="K1172" s="698"/>
    </row>
    <row r="1173" spans="1:11" ht="15" customHeight="1" x14ac:dyDescent="0.25">
      <c r="A1173" s="694"/>
      <c r="B1173" s="694"/>
      <c r="C1173" s="860"/>
      <c r="D1173" s="860"/>
      <c r="E1173" s="843"/>
      <c r="F1173" s="830"/>
      <c r="G1173" s="830"/>
      <c r="H1173" s="830"/>
      <c r="I1173" s="830"/>
      <c r="K1173" s="698"/>
    </row>
    <row r="1174" spans="1:11" ht="15" customHeight="1" x14ac:dyDescent="0.25">
      <c r="A1174" s="694"/>
      <c r="B1174" s="694"/>
      <c r="C1174" s="860"/>
      <c r="D1174" s="860"/>
      <c r="E1174" s="843"/>
      <c r="F1174" s="830"/>
      <c r="G1174" s="830"/>
      <c r="H1174" s="830"/>
      <c r="I1174" s="830"/>
      <c r="K1174" s="698"/>
    </row>
    <row r="1175" spans="1:11" ht="15" customHeight="1" x14ac:dyDescent="0.25">
      <c r="A1175" s="694"/>
      <c r="B1175" s="694"/>
      <c r="C1175" s="860"/>
      <c r="D1175" s="860"/>
      <c r="E1175" s="843"/>
      <c r="F1175" s="830"/>
      <c r="G1175" s="830"/>
      <c r="H1175" s="830"/>
      <c r="I1175" s="830"/>
      <c r="K1175" s="698"/>
    </row>
    <row r="1176" spans="1:11" ht="15" customHeight="1" x14ac:dyDescent="0.25">
      <c r="A1176" s="694"/>
      <c r="B1176" s="694"/>
      <c r="C1176" s="860"/>
      <c r="D1176" s="860"/>
      <c r="E1176" s="843"/>
      <c r="F1176" s="830"/>
      <c r="G1176" s="830"/>
      <c r="H1176" s="830"/>
      <c r="K1176" s="698"/>
    </row>
    <row r="1177" spans="1:11" ht="15" customHeight="1" x14ac:dyDescent="0.25">
      <c r="A1177" s="694"/>
      <c r="B1177" s="694"/>
      <c r="C1177" s="860"/>
      <c r="D1177" s="860"/>
      <c r="E1177" s="843"/>
      <c r="F1177" s="830"/>
      <c r="G1177" s="830"/>
      <c r="H1177" s="830"/>
      <c r="K1177" s="698"/>
    </row>
    <row r="1178" spans="1:11" ht="15" customHeight="1" x14ac:dyDescent="0.25">
      <c r="K1178" s="698"/>
    </row>
    <row r="1179" spans="1:11" ht="15" customHeight="1" x14ac:dyDescent="0.25">
      <c r="K1179" s="698"/>
    </row>
    <row r="1180" spans="1:11" ht="15" customHeight="1" x14ac:dyDescent="0.25">
      <c r="K1180" s="698"/>
    </row>
    <row r="1181" spans="1:11" ht="15" customHeight="1" x14ac:dyDescent="0.25">
      <c r="K1181" s="698"/>
    </row>
    <row r="1182" spans="1:11" ht="15" customHeight="1" x14ac:dyDescent="0.25">
      <c r="K1182" s="698"/>
    </row>
    <row r="1183" spans="1:11" ht="15" customHeight="1" x14ac:dyDescent="0.25">
      <c r="K1183" s="698"/>
    </row>
    <row r="1184" spans="1:11" ht="15" customHeight="1" x14ac:dyDescent="0.25">
      <c r="A1184" s="694"/>
      <c r="B1184" s="694"/>
      <c r="C1184" s="860"/>
      <c r="D1184" s="860"/>
      <c r="E1184" s="843"/>
      <c r="F1184" s="830"/>
      <c r="G1184" s="830"/>
      <c r="H1184" s="830"/>
      <c r="I1184" s="830"/>
      <c r="K1184" s="698"/>
    </row>
    <row r="1185" spans="1:11" ht="15" customHeight="1" x14ac:dyDescent="0.25">
      <c r="A1185" s="694"/>
      <c r="B1185" s="694"/>
      <c r="C1185" s="860"/>
      <c r="D1185" s="860"/>
      <c r="E1185" s="843"/>
      <c r="F1185" s="830"/>
      <c r="G1185" s="830"/>
      <c r="H1185" s="830"/>
      <c r="I1185" s="830"/>
      <c r="K1185" s="698"/>
    </row>
    <row r="1186" spans="1:11" ht="15" customHeight="1" x14ac:dyDescent="0.25">
      <c r="A1186" s="694"/>
      <c r="B1186" s="694"/>
      <c r="C1186" s="860"/>
      <c r="D1186" s="860"/>
      <c r="E1186" s="843"/>
      <c r="F1186" s="830"/>
      <c r="G1186" s="830"/>
      <c r="H1186" s="830"/>
      <c r="I1186" s="830"/>
      <c r="K1186" s="698"/>
    </row>
    <row r="1187" spans="1:11" ht="15" customHeight="1" x14ac:dyDescent="0.25">
      <c r="A1187" s="694"/>
      <c r="B1187" s="694"/>
      <c r="C1187" s="860"/>
      <c r="D1187" s="860"/>
      <c r="E1187" s="843"/>
      <c r="F1187" s="830"/>
      <c r="G1187" s="830"/>
      <c r="H1187" s="830"/>
      <c r="I1187" s="830"/>
      <c r="K1187" s="698"/>
    </row>
    <row r="1188" spans="1:11" ht="15" customHeight="1" x14ac:dyDescent="0.25">
      <c r="A1188" s="694"/>
      <c r="B1188" s="694"/>
      <c r="C1188" s="860"/>
      <c r="D1188" s="860"/>
      <c r="E1188" s="843"/>
      <c r="F1188" s="830"/>
      <c r="G1188" s="830"/>
      <c r="H1188" s="830"/>
      <c r="I1188" s="830"/>
      <c r="K1188" s="698"/>
    </row>
    <row r="1189" spans="1:11" ht="15" customHeight="1" x14ac:dyDescent="0.25">
      <c r="C1189" s="860"/>
      <c r="D1189" s="860"/>
      <c r="K1189" s="698"/>
    </row>
    <row r="1190" spans="1:11" ht="15" customHeight="1" x14ac:dyDescent="0.25">
      <c r="C1190" s="860"/>
      <c r="D1190" s="860"/>
      <c r="K1190" s="698"/>
    </row>
    <row r="1191" spans="1:11" ht="15" customHeight="1" x14ac:dyDescent="0.25">
      <c r="C1191" s="860"/>
      <c r="D1191" s="860"/>
      <c r="K1191" s="698"/>
    </row>
    <row r="1192" spans="1:11" ht="15" customHeight="1" x14ac:dyDescent="0.25">
      <c r="K1192" s="698"/>
    </row>
    <row r="1193" spans="1:11" ht="15" customHeight="1" x14ac:dyDescent="0.25">
      <c r="K1193" s="698"/>
    </row>
    <row r="1194" spans="1:11" ht="15" customHeight="1" x14ac:dyDescent="0.25">
      <c r="K1194" s="698"/>
    </row>
    <row r="1195" spans="1:11" ht="15" customHeight="1" x14ac:dyDescent="0.25">
      <c r="K1195" s="698"/>
    </row>
    <row r="1196" spans="1:11" ht="15" customHeight="1" x14ac:dyDescent="0.25">
      <c r="K1196" s="698"/>
    </row>
    <row r="1197" spans="1:11" ht="15" customHeight="1" x14ac:dyDescent="0.25">
      <c r="K1197" s="698"/>
    </row>
    <row r="1198" spans="1:11" ht="15" customHeight="1" x14ac:dyDescent="0.25">
      <c r="A1198" s="694"/>
      <c r="B1198" s="694"/>
      <c r="C1198" s="860"/>
      <c r="D1198" s="860"/>
      <c r="E1198" s="843"/>
      <c r="F1198" s="830"/>
      <c r="G1198" s="830"/>
      <c r="H1198" s="830"/>
      <c r="I1198" s="830"/>
      <c r="K1198" s="698"/>
    </row>
    <row r="1199" spans="1:11" ht="15" customHeight="1" x14ac:dyDescent="0.25">
      <c r="A1199" s="694"/>
      <c r="B1199" s="694"/>
      <c r="C1199" s="860"/>
      <c r="D1199" s="860"/>
      <c r="E1199" s="843"/>
      <c r="F1199" s="830"/>
      <c r="G1199" s="830"/>
      <c r="H1199" s="830"/>
      <c r="I1199" s="830"/>
      <c r="K1199" s="698"/>
    </row>
    <row r="1200" spans="1:11" ht="15" customHeight="1" x14ac:dyDescent="0.25">
      <c r="A1200" s="694"/>
      <c r="B1200" s="694"/>
      <c r="C1200" s="860"/>
      <c r="D1200" s="860"/>
      <c r="E1200" s="843"/>
      <c r="F1200" s="830"/>
      <c r="G1200" s="830"/>
      <c r="H1200" s="830"/>
      <c r="I1200" s="830"/>
      <c r="K1200" s="698"/>
    </row>
    <row r="1201" spans="1:11" ht="15" customHeight="1" x14ac:dyDescent="0.25">
      <c r="A1201" s="694"/>
      <c r="B1201" s="694"/>
      <c r="C1201" s="860"/>
      <c r="D1201" s="860"/>
      <c r="E1201" s="843"/>
      <c r="F1201" s="830"/>
      <c r="G1201" s="830"/>
      <c r="H1201" s="830"/>
      <c r="I1201" s="830"/>
      <c r="K1201" s="698"/>
    </row>
    <row r="1202" spans="1:11" ht="15" customHeight="1" x14ac:dyDescent="0.25">
      <c r="A1202" s="694"/>
      <c r="B1202" s="694"/>
      <c r="C1202" s="860"/>
      <c r="D1202" s="860"/>
      <c r="E1202" s="843"/>
      <c r="F1202" s="830"/>
      <c r="G1202" s="830"/>
      <c r="H1202" s="830"/>
      <c r="I1202" s="830"/>
      <c r="K1202" s="698"/>
    </row>
    <row r="1203" spans="1:11" ht="15" customHeight="1" x14ac:dyDescent="0.25">
      <c r="K1203" s="698"/>
    </row>
    <row r="1204" spans="1:11" ht="15" customHeight="1" x14ac:dyDescent="0.25">
      <c r="K1204" s="698"/>
    </row>
    <row r="1205" spans="1:11" ht="15" customHeight="1" x14ac:dyDescent="0.25">
      <c r="K1205" s="698"/>
    </row>
    <row r="1206" spans="1:11" ht="15" customHeight="1" x14ac:dyDescent="0.25">
      <c r="A1206" s="694"/>
      <c r="B1206" s="694"/>
      <c r="C1206" s="860"/>
      <c r="D1206" s="860"/>
      <c r="E1206" s="843"/>
      <c r="F1206" s="830"/>
      <c r="G1206" s="830"/>
      <c r="H1206" s="830"/>
      <c r="I1206" s="830"/>
      <c r="K1206" s="698"/>
    </row>
    <row r="1207" spans="1:11" ht="15" customHeight="1" x14ac:dyDescent="0.25">
      <c r="A1207" s="694"/>
      <c r="B1207" s="694"/>
      <c r="C1207" s="860"/>
      <c r="D1207" s="860"/>
      <c r="E1207" s="843"/>
      <c r="F1207" s="830"/>
      <c r="G1207" s="830"/>
      <c r="H1207" s="830"/>
      <c r="I1207" s="830"/>
      <c r="K1207" s="698"/>
    </row>
    <row r="1208" spans="1:11" ht="15" customHeight="1" x14ac:dyDescent="0.25">
      <c r="A1208" s="694"/>
      <c r="F1208" s="830"/>
      <c r="G1208" s="830"/>
      <c r="H1208" s="830"/>
      <c r="I1208" s="830"/>
      <c r="K1208" s="698"/>
    </row>
    <row r="1209" spans="1:11" ht="15" customHeight="1" x14ac:dyDescent="0.25">
      <c r="A1209" s="694"/>
      <c r="F1209" s="830"/>
      <c r="G1209" s="830"/>
      <c r="H1209" s="830"/>
      <c r="I1209" s="830"/>
      <c r="K1209" s="698"/>
    </row>
    <row r="1210" spans="1:11" ht="15" customHeight="1" x14ac:dyDescent="0.25">
      <c r="A1210" s="694"/>
      <c r="F1210" s="830"/>
      <c r="G1210" s="830"/>
      <c r="H1210" s="830"/>
      <c r="I1210" s="830"/>
      <c r="K1210" s="698"/>
    </row>
    <row r="1211" spans="1:11" ht="15" customHeight="1" x14ac:dyDescent="0.25">
      <c r="A1211" s="694"/>
      <c r="B1211" s="694"/>
      <c r="C1211" s="860"/>
      <c r="D1211" s="860"/>
      <c r="E1211" s="843"/>
      <c r="F1211" s="830"/>
      <c r="G1211" s="830"/>
      <c r="H1211" s="830"/>
      <c r="K1211" s="698"/>
    </row>
    <row r="1212" spans="1:11" ht="15" customHeight="1" x14ac:dyDescent="0.25">
      <c r="A1212" s="694"/>
      <c r="B1212" s="694"/>
      <c r="C1212" s="860"/>
      <c r="D1212" s="860"/>
      <c r="E1212" s="843"/>
      <c r="F1212" s="830"/>
      <c r="G1212" s="830"/>
      <c r="H1212" s="830"/>
      <c r="K1212" s="698"/>
    </row>
    <row r="1213" spans="1:11" ht="15" customHeight="1" x14ac:dyDescent="0.25">
      <c r="A1213" s="694"/>
      <c r="B1213" s="694"/>
      <c r="C1213" s="860"/>
      <c r="D1213" s="860"/>
      <c r="E1213" s="843"/>
      <c r="F1213" s="830"/>
      <c r="G1213" s="830"/>
      <c r="H1213" s="830"/>
      <c r="K1213" s="698"/>
    </row>
    <row r="1214" spans="1:11" ht="15" customHeight="1" x14ac:dyDescent="0.25">
      <c r="A1214" s="694"/>
      <c r="B1214" s="694"/>
      <c r="C1214" s="860"/>
      <c r="D1214" s="860"/>
      <c r="E1214" s="843"/>
      <c r="F1214" s="830"/>
      <c r="G1214" s="830"/>
      <c r="H1214" s="830"/>
      <c r="K1214" s="698"/>
    </row>
    <row r="1215" spans="1:11" ht="15" customHeight="1" x14ac:dyDescent="0.25">
      <c r="A1215" s="694"/>
      <c r="B1215" s="694"/>
      <c r="C1215" s="860"/>
      <c r="D1215" s="860"/>
      <c r="E1215" s="843"/>
      <c r="F1215" s="830"/>
      <c r="G1215" s="830"/>
      <c r="H1215" s="830"/>
      <c r="K1215" s="698"/>
    </row>
    <row r="1216" spans="1:11" ht="15" customHeight="1" x14ac:dyDescent="0.25">
      <c r="A1216" s="694"/>
      <c r="B1216" s="694"/>
      <c r="C1216" s="860"/>
      <c r="D1216" s="860"/>
      <c r="E1216" s="843"/>
      <c r="F1216" s="830"/>
      <c r="G1216" s="830"/>
      <c r="H1216" s="830"/>
      <c r="K1216" s="698"/>
    </row>
    <row r="1217" spans="1:11" ht="15" customHeight="1" x14ac:dyDescent="0.25">
      <c r="K1217" s="698"/>
    </row>
    <row r="1218" spans="1:11" ht="15" customHeight="1" x14ac:dyDescent="0.25">
      <c r="K1218" s="698"/>
    </row>
    <row r="1219" spans="1:11" ht="15" customHeight="1" x14ac:dyDescent="0.25">
      <c r="K1219" s="698"/>
    </row>
    <row r="1220" spans="1:11" ht="15" customHeight="1" x14ac:dyDescent="0.25">
      <c r="K1220" s="698"/>
    </row>
    <row r="1221" spans="1:11" ht="15" customHeight="1" x14ac:dyDescent="0.25">
      <c r="K1221" s="698"/>
    </row>
    <row r="1222" spans="1:11" ht="15" customHeight="1" x14ac:dyDescent="0.25">
      <c r="K1222" s="698"/>
    </row>
    <row r="1223" spans="1:11" ht="15" customHeight="1" x14ac:dyDescent="0.25">
      <c r="A1223" s="694"/>
      <c r="B1223" s="694"/>
      <c r="C1223" s="860"/>
      <c r="D1223" s="860"/>
      <c r="E1223" s="843"/>
      <c r="F1223" s="830"/>
      <c r="G1223" s="830"/>
      <c r="H1223" s="830"/>
      <c r="I1223" s="830"/>
      <c r="K1223" s="698"/>
    </row>
    <row r="1224" spans="1:11" ht="15" customHeight="1" x14ac:dyDescent="0.25">
      <c r="A1224" s="694"/>
      <c r="B1224" s="694"/>
      <c r="C1224" s="860"/>
      <c r="D1224" s="860"/>
      <c r="E1224" s="843"/>
      <c r="F1224" s="830"/>
      <c r="G1224" s="830"/>
      <c r="H1224" s="830"/>
      <c r="I1224" s="830"/>
      <c r="K1224" s="698"/>
    </row>
    <row r="1225" spans="1:11" ht="15" customHeight="1" x14ac:dyDescent="0.25">
      <c r="A1225" s="694"/>
      <c r="B1225" s="694"/>
      <c r="C1225" s="860"/>
      <c r="D1225" s="860"/>
      <c r="E1225" s="843"/>
      <c r="F1225" s="830"/>
      <c r="G1225" s="830"/>
      <c r="H1225" s="830"/>
      <c r="I1225" s="830"/>
      <c r="K1225" s="698"/>
    </row>
    <row r="1226" spans="1:11" ht="15" customHeight="1" x14ac:dyDescent="0.25">
      <c r="A1226" s="694"/>
      <c r="B1226" s="694"/>
      <c r="C1226" s="860"/>
      <c r="D1226" s="860"/>
      <c r="E1226" s="843"/>
      <c r="F1226" s="830"/>
      <c r="G1226" s="830"/>
      <c r="H1226" s="830"/>
      <c r="I1226" s="830"/>
      <c r="K1226" s="698"/>
    </row>
    <row r="1227" spans="1:11" ht="15" customHeight="1" x14ac:dyDescent="0.25">
      <c r="A1227" s="694"/>
      <c r="B1227" s="694"/>
      <c r="C1227" s="860"/>
      <c r="D1227" s="860"/>
      <c r="E1227" s="843"/>
      <c r="F1227" s="830"/>
      <c r="G1227" s="830"/>
      <c r="H1227" s="830"/>
      <c r="K1227" s="698"/>
    </row>
    <row r="1228" spans="1:11" ht="15" customHeight="1" x14ac:dyDescent="0.25">
      <c r="K1228" s="698"/>
    </row>
    <row r="1229" spans="1:11" ht="15" customHeight="1" x14ac:dyDescent="0.25">
      <c r="K1229" s="698"/>
    </row>
    <row r="1230" spans="1:11" ht="15" customHeight="1" x14ac:dyDescent="0.25">
      <c r="K1230" s="698"/>
    </row>
    <row r="1231" spans="1:11" ht="15" customHeight="1" x14ac:dyDescent="0.25">
      <c r="K1231" s="698"/>
    </row>
    <row r="1232" spans="1:11" ht="15" customHeight="1" x14ac:dyDescent="0.25">
      <c r="K1232" s="698"/>
    </row>
    <row r="1233" spans="1:11" ht="15" customHeight="1" x14ac:dyDescent="0.25">
      <c r="K1233" s="698"/>
    </row>
    <row r="1234" spans="1:11" ht="15" customHeight="1" x14ac:dyDescent="0.25">
      <c r="K1234" s="698"/>
    </row>
    <row r="1235" spans="1:11" ht="15" customHeight="1" x14ac:dyDescent="0.25">
      <c r="K1235" s="698"/>
    </row>
    <row r="1236" spans="1:11" ht="15" customHeight="1" x14ac:dyDescent="0.25">
      <c r="K1236" s="698"/>
    </row>
    <row r="1237" spans="1:11" ht="15" customHeight="1" x14ac:dyDescent="0.25">
      <c r="A1237" s="694"/>
      <c r="F1237" s="830"/>
      <c r="G1237" s="830"/>
      <c r="H1237" s="830"/>
      <c r="I1237" s="830"/>
      <c r="K1237" s="698"/>
    </row>
    <row r="1238" spans="1:11" ht="15" customHeight="1" x14ac:dyDescent="0.25">
      <c r="A1238" s="694"/>
      <c r="F1238" s="830"/>
      <c r="G1238" s="830"/>
      <c r="H1238" s="830"/>
      <c r="I1238" s="830"/>
      <c r="K1238" s="698"/>
    </row>
    <row r="1239" spans="1:11" ht="15" customHeight="1" x14ac:dyDescent="0.25">
      <c r="A1239" s="694"/>
      <c r="F1239" s="830"/>
      <c r="G1239" s="830"/>
      <c r="H1239" s="830"/>
      <c r="I1239" s="830"/>
      <c r="K1239" s="698"/>
    </row>
    <row r="1240" spans="1:11" ht="15" customHeight="1" x14ac:dyDescent="0.25">
      <c r="A1240" s="694"/>
      <c r="F1240" s="830"/>
      <c r="G1240" s="830"/>
      <c r="H1240" s="830"/>
      <c r="I1240" s="830"/>
      <c r="K1240" s="698"/>
    </row>
    <row r="1241" spans="1:11" ht="15" customHeight="1" x14ac:dyDescent="0.25">
      <c r="A1241" s="694"/>
      <c r="B1241" s="694"/>
      <c r="C1241" s="860"/>
      <c r="D1241" s="860"/>
      <c r="E1241" s="843"/>
      <c r="F1241" s="830"/>
      <c r="G1241" s="830"/>
      <c r="H1241" s="830"/>
      <c r="K1241" s="698"/>
    </row>
    <row r="1242" spans="1:11" ht="15" customHeight="1" x14ac:dyDescent="0.25">
      <c r="K1242" s="698"/>
    </row>
    <row r="1243" spans="1:11" ht="15" customHeight="1" x14ac:dyDescent="0.25">
      <c r="K1243" s="698"/>
    </row>
    <row r="1244" spans="1:11" ht="15" customHeight="1" x14ac:dyDescent="0.25">
      <c r="K1244" s="698"/>
    </row>
    <row r="1245" spans="1:11" ht="15" customHeight="1" x14ac:dyDescent="0.25">
      <c r="A1245" s="694"/>
      <c r="F1245" s="830"/>
      <c r="G1245" s="830"/>
      <c r="H1245" s="830"/>
      <c r="I1245" s="830"/>
      <c r="K1245" s="698"/>
    </row>
    <row r="1246" spans="1:11" ht="15" customHeight="1" x14ac:dyDescent="0.25">
      <c r="A1246" s="694"/>
      <c r="F1246" s="830"/>
      <c r="G1246" s="830"/>
      <c r="H1246" s="830"/>
      <c r="I1246" s="830"/>
      <c r="K1246" s="698"/>
    </row>
    <row r="1247" spans="1:11" ht="15" customHeight="1" x14ac:dyDescent="0.25">
      <c r="A1247" s="694"/>
      <c r="B1247" s="694"/>
      <c r="C1247" s="860"/>
      <c r="D1247" s="860"/>
      <c r="E1247" s="843"/>
      <c r="F1247" s="830"/>
      <c r="G1247" s="830"/>
      <c r="H1247" s="830"/>
      <c r="K1247" s="698"/>
    </row>
    <row r="1248" spans="1:11" ht="15" customHeight="1" x14ac:dyDescent="0.25">
      <c r="A1248" s="694"/>
      <c r="F1248" s="830"/>
      <c r="G1248" s="830"/>
      <c r="H1248" s="830"/>
      <c r="I1248" s="830"/>
      <c r="K1248" s="698"/>
    </row>
    <row r="1249" spans="1:11" ht="15" customHeight="1" x14ac:dyDescent="0.25">
      <c r="A1249" s="694"/>
      <c r="F1249" s="830"/>
      <c r="G1249" s="830"/>
      <c r="H1249" s="830"/>
      <c r="I1249" s="830"/>
      <c r="K1249" s="698"/>
    </row>
    <row r="1250" spans="1:11" ht="15" customHeight="1" x14ac:dyDescent="0.25">
      <c r="A1250" s="694"/>
      <c r="G1250" s="830"/>
      <c r="H1250" s="830"/>
      <c r="K1250" s="698"/>
    </row>
    <row r="1251" spans="1:11" ht="15" customHeight="1" x14ac:dyDescent="0.25">
      <c r="A1251" s="694"/>
      <c r="B1251" s="694"/>
      <c r="C1251" s="860"/>
      <c r="D1251" s="860"/>
      <c r="E1251" s="843"/>
      <c r="F1251" s="830"/>
      <c r="G1251" s="830"/>
      <c r="H1251" s="830"/>
      <c r="K1251" s="698"/>
    </row>
    <row r="1252" spans="1:11" ht="15" customHeight="1" x14ac:dyDescent="0.25">
      <c r="A1252" s="694"/>
      <c r="B1252" s="694"/>
      <c r="C1252" s="860"/>
      <c r="D1252" s="860"/>
      <c r="E1252" s="843"/>
      <c r="F1252" s="830"/>
      <c r="G1252" s="830"/>
      <c r="H1252" s="830"/>
      <c r="K1252" s="698"/>
    </row>
    <row r="1253" spans="1:11" ht="15" customHeight="1" x14ac:dyDescent="0.25">
      <c r="A1253" s="694"/>
      <c r="B1253" s="694"/>
      <c r="C1253" s="860"/>
      <c r="D1253" s="860"/>
      <c r="E1253" s="843"/>
      <c r="F1253" s="830"/>
      <c r="G1253" s="830"/>
      <c r="H1253" s="830"/>
      <c r="K1253" s="698"/>
    </row>
    <row r="1254" spans="1:11" ht="15" customHeight="1" x14ac:dyDescent="0.25">
      <c r="A1254" s="694"/>
      <c r="B1254" s="694"/>
      <c r="C1254" s="860"/>
      <c r="D1254" s="860"/>
      <c r="E1254" s="843"/>
      <c r="F1254" s="830"/>
      <c r="G1254" s="830"/>
      <c r="H1254" s="830"/>
      <c r="K1254" s="698"/>
    </row>
    <row r="1255" spans="1:11" ht="15" customHeight="1" x14ac:dyDescent="0.25">
      <c r="A1255" s="694"/>
      <c r="B1255" s="694"/>
      <c r="C1255" s="860"/>
      <c r="D1255" s="860"/>
      <c r="E1255" s="843"/>
      <c r="F1255" s="830"/>
      <c r="G1255" s="830"/>
      <c r="H1255" s="830"/>
      <c r="K1255" s="698"/>
    </row>
    <row r="1256" spans="1:11" ht="15" customHeight="1" x14ac:dyDescent="0.25">
      <c r="A1256" s="694"/>
      <c r="B1256" s="694"/>
      <c r="C1256" s="860"/>
      <c r="D1256" s="860"/>
      <c r="E1256" s="843"/>
      <c r="F1256" s="830"/>
      <c r="G1256" s="830"/>
      <c r="H1256" s="830"/>
      <c r="K1256" s="698"/>
    </row>
    <row r="1257" spans="1:11" ht="15" customHeight="1" x14ac:dyDescent="0.25">
      <c r="A1257" s="694"/>
      <c r="G1257" s="830"/>
      <c r="H1257" s="830"/>
      <c r="K1257" s="698"/>
    </row>
    <row r="1258" spans="1:11" ht="15" customHeight="1" x14ac:dyDescent="0.25">
      <c r="A1258" s="694"/>
      <c r="G1258" s="830"/>
      <c r="H1258" s="830"/>
      <c r="K1258" s="698"/>
    </row>
    <row r="1259" spans="1:11" ht="15" customHeight="1" x14ac:dyDescent="0.25">
      <c r="A1259" s="694"/>
      <c r="G1259" s="830"/>
      <c r="H1259" s="830"/>
      <c r="K1259" s="698"/>
    </row>
    <row r="1260" spans="1:11" ht="15" customHeight="1" x14ac:dyDescent="0.25">
      <c r="A1260" s="694"/>
      <c r="G1260" s="830"/>
      <c r="H1260" s="830"/>
      <c r="K1260" s="698"/>
    </row>
    <row r="1261" spans="1:11" ht="15" customHeight="1" x14ac:dyDescent="0.25">
      <c r="A1261" s="694"/>
      <c r="G1261" s="830"/>
      <c r="H1261" s="830"/>
      <c r="K1261" s="698"/>
    </row>
    <row r="1262" spans="1:11" ht="15" customHeight="1" x14ac:dyDescent="0.25">
      <c r="A1262" s="694"/>
      <c r="G1262" s="830"/>
      <c r="H1262" s="830"/>
      <c r="K1262" s="698"/>
    </row>
    <row r="1263" spans="1:11" ht="15" customHeight="1" x14ac:dyDescent="0.25">
      <c r="A1263" s="694"/>
      <c r="B1263" s="694"/>
      <c r="C1263" s="860"/>
      <c r="D1263" s="860"/>
      <c r="E1263" s="843"/>
      <c r="F1263" s="830"/>
      <c r="G1263" s="830"/>
      <c r="H1263" s="830"/>
      <c r="K1263" s="698"/>
    </row>
    <row r="1264" spans="1:11" ht="15" customHeight="1" x14ac:dyDescent="0.25">
      <c r="A1264" s="694"/>
      <c r="B1264" s="694"/>
      <c r="C1264" s="860"/>
      <c r="D1264" s="860"/>
      <c r="E1264" s="843"/>
      <c r="F1264" s="830"/>
      <c r="G1264" s="830"/>
      <c r="H1264" s="830"/>
      <c r="K1264" s="698"/>
    </row>
    <row r="1265" spans="1:11" ht="15" customHeight="1" x14ac:dyDescent="0.25">
      <c r="K1265" s="698"/>
    </row>
    <row r="1266" spans="1:11" ht="15" customHeight="1" x14ac:dyDescent="0.25">
      <c r="K1266" s="698"/>
    </row>
    <row r="1267" spans="1:11" ht="15" customHeight="1" x14ac:dyDescent="0.25">
      <c r="K1267" s="698"/>
    </row>
    <row r="1268" spans="1:11" ht="15" customHeight="1" x14ac:dyDescent="0.25">
      <c r="K1268" s="698"/>
    </row>
    <row r="1269" spans="1:11" ht="15" customHeight="1" x14ac:dyDescent="0.25">
      <c r="K1269" s="698"/>
    </row>
    <row r="1270" spans="1:11" ht="15" customHeight="1" x14ac:dyDescent="0.25">
      <c r="K1270" s="698"/>
    </row>
    <row r="1271" spans="1:11" ht="15" customHeight="1" x14ac:dyDescent="0.25">
      <c r="A1271" s="694"/>
      <c r="B1271" s="694"/>
      <c r="C1271" s="860"/>
      <c r="D1271" s="860"/>
      <c r="E1271" s="843"/>
      <c r="F1271" s="830"/>
      <c r="G1271" s="830"/>
      <c r="H1271" s="830"/>
      <c r="I1271" s="830"/>
      <c r="K1271" s="698"/>
    </row>
    <row r="1272" spans="1:11" ht="15" customHeight="1" x14ac:dyDescent="0.25">
      <c r="A1272" s="694"/>
      <c r="B1272" s="694"/>
      <c r="C1272" s="860"/>
      <c r="D1272" s="860"/>
      <c r="E1272" s="843"/>
      <c r="F1272" s="830"/>
      <c r="G1272" s="830"/>
      <c r="H1272" s="830"/>
      <c r="I1272" s="830"/>
      <c r="K1272" s="698"/>
    </row>
    <row r="1273" spans="1:11" ht="15" customHeight="1" x14ac:dyDescent="0.25">
      <c r="A1273" s="694"/>
      <c r="B1273" s="694"/>
      <c r="C1273" s="860"/>
      <c r="D1273" s="860"/>
      <c r="E1273" s="843"/>
      <c r="F1273" s="830"/>
      <c r="G1273" s="830"/>
      <c r="H1273" s="830"/>
      <c r="I1273" s="830"/>
      <c r="K1273" s="698"/>
    </row>
    <row r="1274" spans="1:11" ht="15" customHeight="1" x14ac:dyDescent="0.25">
      <c r="A1274" s="694"/>
      <c r="B1274" s="694"/>
      <c r="C1274" s="860"/>
      <c r="D1274" s="860"/>
      <c r="E1274" s="843"/>
      <c r="F1274" s="830"/>
      <c r="G1274" s="830"/>
      <c r="H1274" s="830"/>
      <c r="I1274" s="830"/>
      <c r="K1274" s="698"/>
    </row>
    <row r="1275" spans="1:11" ht="15" customHeight="1" x14ac:dyDescent="0.25">
      <c r="A1275" s="694"/>
      <c r="B1275" s="694"/>
      <c r="C1275" s="860"/>
      <c r="D1275" s="860"/>
      <c r="E1275" s="843"/>
      <c r="F1275" s="830"/>
      <c r="G1275" s="830"/>
      <c r="H1275" s="830"/>
      <c r="I1275" s="830"/>
      <c r="K1275" s="698"/>
    </row>
    <row r="1276" spans="1:11" ht="15" customHeight="1" x14ac:dyDescent="0.25">
      <c r="K1276" s="698"/>
    </row>
    <row r="1277" spans="1:11" ht="15" customHeight="1" x14ac:dyDescent="0.25">
      <c r="C1277" s="860"/>
      <c r="D1277" s="860"/>
      <c r="K1277" s="698"/>
    </row>
    <row r="1278" spans="1:11" ht="15" customHeight="1" x14ac:dyDescent="0.25">
      <c r="K1278" s="698"/>
    </row>
    <row r="1279" spans="1:11" ht="15" customHeight="1" x14ac:dyDescent="0.25">
      <c r="K1279" s="698"/>
    </row>
    <row r="1280" spans="1:11" ht="15" customHeight="1" x14ac:dyDescent="0.25">
      <c r="K1280" s="698"/>
    </row>
    <row r="1281" spans="1:11" ht="15" customHeight="1" x14ac:dyDescent="0.25">
      <c r="K1281" s="698"/>
    </row>
    <row r="1282" spans="1:11" ht="15" customHeight="1" x14ac:dyDescent="0.25">
      <c r="K1282" s="698"/>
    </row>
    <row r="1283" spans="1:11" ht="15" customHeight="1" x14ac:dyDescent="0.25">
      <c r="K1283" s="698"/>
    </row>
    <row r="1284" spans="1:11" ht="15" customHeight="1" x14ac:dyDescent="0.25">
      <c r="A1284" s="694"/>
      <c r="F1284" s="830"/>
      <c r="G1284" s="830"/>
      <c r="H1284" s="830"/>
      <c r="I1284" s="830"/>
      <c r="K1284" s="698"/>
    </row>
    <row r="1285" spans="1:11" ht="15" customHeight="1" x14ac:dyDescent="0.25">
      <c r="A1285" s="694"/>
      <c r="F1285" s="830"/>
      <c r="G1285" s="830"/>
      <c r="H1285" s="830"/>
      <c r="I1285" s="830"/>
      <c r="K1285" s="698"/>
    </row>
    <row r="1286" spans="1:11" ht="15" customHeight="1" x14ac:dyDescent="0.25">
      <c r="A1286" s="694"/>
      <c r="F1286" s="830"/>
      <c r="G1286" s="830"/>
      <c r="H1286" s="830"/>
      <c r="I1286" s="830"/>
      <c r="K1286" s="698"/>
    </row>
    <row r="1287" spans="1:11" ht="15" customHeight="1" x14ac:dyDescent="0.25">
      <c r="A1287" s="694"/>
      <c r="F1287" s="830"/>
      <c r="G1287" s="830"/>
      <c r="H1287" s="830"/>
      <c r="I1287" s="830"/>
      <c r="K1287" s="698"/>
    </row>
    <row r="1288" spans="1:11" ht="15" customHeight="1" x14ac:dyDescent="0.25">
      <c r="A1288" s="694"/>
      <c r="F1288" s="830"/>
      <c r="G1288" s="830"/>
      <c r="H1288" s="830"/>
      <c r="I1288" s="830"/>
      <c r="K1288" s="698"/>
    </row>
    <row r="1289" spans="1:11" ht="15" customHeight="1" x14ac:dyDescent="0.25">
      <c r="K1289" s="698"/>
    </row>
    <row r="1290" spans="1:11" ht="15" customHeight="1" x14ac:dyDescent="0.25">
      <c r="K1290" s="698"/>
    </row>
    <row r="1291" spans="1:11" ht="15" customHeight="1" x14ac:dyDescent="0.25">
      <c r="K1291" s="698"/>
    </row>
    <row r="1292" spans="1:11" ht="15" customHeight="1" x14ac:dyDescent="0.25">
      <c r="A1292" s="694"/>
      <c r="B1292" s="694"/>
      <c r="C1292" s="860"/>
      <c r="D1292" s="860"/>
      <c r="E1292" s="843"/>
      <c r="F1292" s="830"/>
      <c r="G1292" s="830"/>
      <c r="H1292" s="830"/>
      <c r="I1292" s="830"/>
      <c r="K1292" s="698"/>
    </row>
    <row r="1293" spans="1:11" ht="15" customHeight="1" x14ac:dyDescent="0.25">
      <c r="A1293" s="694"/>
      <c r="B1293" s="694"/>
      <c r="C1293" s="860"/>
      <c r="D1293" s="860"/>
      <c r="E1293" s="843"/>
      <c r="F1293" s="830"/>
      <c r="G1293" s="830"/>
      <c r="H1293" s="830"/>
      <c r="I1293" s="830"/>
      <c r="K1293" s="698"/>
    </row>
    <row r="1294" spans="1:11" ht="15" customHeight="1" x14ac:dyDescent="0.25">
      <c r="A1294" s="694"/>
      <c r="F1294" s="830"/>
      <c r="G1294" s="830"/>
      <c r="H1294" s="830"/>
      <c r="I1294" s="830"/>
      <c r="K1294" s="698"/>
    </row>
    <row r="1295" spans="1:11" ht="15" customHeight="1" x14ac:dyDescent="0.25">
      <c r="A1295" s="694"/>
      <c r="F1295" s="830"/>
      <c r="G1295" s="830"/>
      <c r="H1295" s="830"/>
      <c r="I1295" s="830"/>
      <c r="K1295" s="698"/>
    </row>
    <row r="1296" spans="1:11" ht="15" customHeight="1" x14ac:dyDescent="0.25">
      <c r="A1296" s="694"/>
      <c r="F1296" s="830"/>
      <c r="G1296" s="830"/>
      <c r="H1296" s="830"/>
      <c r="I1296" s="830"/>
      <c r="K1296" s="698"/>
    </row>
    <row r="1297" spans="1:11" ht="15" customHeight="1" x14ac:dyDescent="0.25">
      <c r="A1297" s="694"/>
      <c r="F1297" s="830"/>
      <c r="G1297" s="830"/>
      <c r="H1297" s="830"/>
      <c r="I1297" s="830"/>
      <c r="K1297" s="698"/>
    </row>
    <row r="1298" spans="1:11" ht="15" customHeight="1" x14ac:dyDescent="0.25">
      <c r="A1298" s="694"/>
      <c r="F1298" s="830"/>
      <c r="G1298" s="830"/>
      <c r="H1298" s="830"/>
      <c r="I1298" s="830"/>
      <c r="K1298" s="698"/>
    </row>
    <row r="1299" spans="1:11" ht="15" customHeight="1" x14ac:dyDescent="0.25">
      <c r="A1299" s="694"/>
      <c r="G1299" s="830"/>
      <c r="H1299" s="830"/>
      <c r="K1299" s="698"/>
    </row>
    <row r="1300" spans="1:11" ht="15" customHeight="1" x14ac:dyDescent="0.25">
      <c r="A1300" s="694"/>
      <c r="G1300" s="830"/>
      <c r="H1300" s="830"/>
      <c r="K1300" s="698"/>
    </row>
    <row r="1301" spans="1:11" ht="15" customHeight="1" x14ac:dyDescent="0.25">
      <c r="A1301" s="694"/>
      <c r="G1301" s="830"/>
      <c r="H1301" s="830"/>
      <c r="K1301" s="698"/>
    </row>
    <row r="1302" spans="1:11" ht="15" customHeight="1" x14ac:dyDescent="0.25">
      <c r="A1302" s="694"/>
      <c r="G1302" s="830"/>
      <c r="H1302" s="830"/>
      <c r="K1302" s="698"/>
    </row>
    <row r="1303" spans="1:11" ht="15" customHeight="1" x14ac:dyDescent="0.25">
      <c r="A1303" s="694"/>
      <c r="G1303" s="830"/>
      <c r="H1303" s="830"/>
      <c r="K1303" s="698"/>
    </row>
    <row r="1304" spans="1:11" ht="15" customHeight="1" x14ac:dyDescent="0.25">
      <c r="A1304" s="694"/>
      <c r="G1304" s="830"/>
      <c r="H1304" s="830"/>
      <c r="K1304" s="698"/>
    </row>
    <row r="1305" spans="1:11" ht="15" customHeight="1" x14ac:dyDescent="0.25">
      <c r="A1305" s="694"/>
      <c r="G1305" s="830"/>
      <c r="H1305" s="830"/>
      <c r="K1305" s="698"/>
    </row>
    <row r="1306" spans="1:11" ht="15" customHeight="1" x14ac:dyDescent="0.25">
      <c r="A1306" s="694"/>
      <c r="G1306" s="830"/>
      <c r="H1306" s="830"/>
      <c r="K1306" s="698"/>
    </row>
    <row r="1307" spans="1:11" ht="15" customHeight="1" x14ac:dyDescent="0.25">
      <c r="A1307" s="694"/>
      <c r="G1307" s="830"/>
      <c r="H1307" s="830"/>
      <c r="K1307" s="698"/>
    </row>
    <row r="1308" spans="1:11" ht="15" customHeight="1" x14ac:dyDescent="0.25">
      <c r="A1308" s="694"/>
      <c r="G1308" s="830"/>
      <c r="H1308" s="830"/>
      <c r="K1308" s="698"/>
    </row>
    <row r="1309" spans="1:11" ht="15" customHeight="1" x14ac:dyDescent="0.25">
      <c r="A1309" s="694"/>
      <c r="G1309" s="830"/>
      <c r="H1309" s="830"/>
      <c r="K1309" s="698"/>
    </row>
    <row r="1310" spans="1:11" ht="15" customHeight="1" x14ac:dyDescent="0.25">
      <c r="A1310" s="694"/>
      <c r="G1310" s="830"/>
      <c r="H1310" s="830"/>
      <c r="K1310" s="698"/>
    </row>
    <row r="1311" spans="1:11" ht="15" customHeight="1" x14ac:dyDescent="0.25">
      <c r="A1311" s="694"/>
      <c r="B1311" s="694"/>
      <c r="C1311" s="860"/>
      <c r="D1311" s="860"/>
      <c r="E1311" s="843"/>
      <c r="F1311" s="830"/>
      <c r="G1311" s="830"/>
      <c r="H1311" s="830"/>
      <c r="K1311" s="698"/>
    </row>
    <row r="1312" spans="1:11" ht="15" customHeight="1" x14ac:dyDescent="0.25">
      <c r="A1312" s="694"/>
      <c r="B1312" s="694"/>
      <c r="C1312" s="860"/>
      <c r="D1312" s="860"/>
      <c r="E1312" s="843"/>
      <c r="F1312" s="830"/>
      <c r="G1312" s="830"/>
      <c r="H1312" s="830"/>
      <c r="K1312" s="698"/>
    </row>
    <row r="1313" spans="1:11" ht="15" customHeight="1" x14ac:dyDescent="0.25">
      <c r="K1313" s="698"/>
    </row>
    <row r="1314" spans="1:11" ht="15" customHeight="1" x14ac:dyDescent="0.25">
      <c r="K1314" s="698"/>
    </row>
    <row r="1315" spans="1:11" ht="15" customHeight="1" x14ac:dyDescent="0.25">
      <c r="K1315" s="698"/>
    </row>
    <row r="1316" spans="1:11" ht="15" customHeight="1" x14ac:dyDescent="0.25">
      <c r="K1316" s="698"/>
    </row>
    <row r="1317" spans="1:11" ht="15" customHeight="1" x14ac:dyDescent="0.25">
      <c r="K1317" s="698"/>
    </row>
    <row r="1318" spans="1:11" ht="15" customHeight="1" x14ac:dyDescent="0.25">
      <c r="K1318" s="698"/>
    </row>
    <row r="1319" spans="1:11" ht="15" customHeight="1" x14ac:dyDescent="0.25">
      <c r="A1319" s="694"/>
      <c r="B1319" s="694"/>
      <c r="C1319" s="860"/>
      <c r="D1319" s="860"/>
      <c r="E1319" s="843"/>
      <c r="F1319" s="830"/>
      <c r="G1319" s="830"/>
      <c r="H1319" s="830"/>
      <c r="I1319" s="830"/>
      <c r="K1319" s="698"/>
    </row>
    <row r="1320" spans="1:11" ht="15" customHeight="1" x14ac:dyDescent="0.25">
      <c r="A1320" s="694"/>
      <c r="B1320" s="694"/>
      <c r="C1320" s="860"/>
      <c r="D1320" s="860"/>
      <c r="E1320" s="843"/>
      <c r="F1320" s="830"/>
      <c r="G1320" s="830"/>
      <c r="H1320" s="830"/>
      <c r="I1320" s="830"/>
      <c r="K1320" s="698"/>
    </row>
    <row r="1321" spans="1:11" ht="15" customHeight="1" x14ac:dyDescent="0.25">
      <c r="A1321" s="694"/>
      <c r="B1321" s="694"/>
      <c r="C1321" s="860"/>
      <c r="D1321" s="860"/>
      <c r="E1321" s="843"/>
      <c r="F1321" s="830"/>
      <c r="G1321" s="830"/>
      <c r="H1321" s="830"/>
      <c r="I1321" s="830"/>
      <c r="K1321" s="698"/>
    </row>
    <row r="1322" spans="1:11" ht="15" customHeight="1" x14ac:dyDescent="0.25">
      <c r="A1322" s="694"/>
      <c r="B1322" s="694"/>
      <c r="C1322" s="860"/>
      <c r="D1322" s="860"/>
      <c r="E1322" s="843"/>
      <c r="F1322" s="830"/>
      <c r="G1322" s="830"/>
      <c r="H1322" s="830"/>
      <c r="I1322" s="830"/>
      <c r="K1322" s="698"/>
    </row>
    <row r="1323" spans="1:11" ht="15" customHeight="1" x14ac:dyDescent="0.25">
      <c r="K1323" s="698"/>
    </row>
    <row r="1324" spans="1:11" ht="15" customHeight="1" x14ac:dyDescent="0.25">
      <c r="A1324" s="694"/>
      <c r="K1324" s="698"/>
    </row>
    <row r="1325" spans="1:11" ht="15" customHeight="1" x14ac:dyDescent="0.25">
      <c r="C1325" s="860"/>
      <c r="D1325" s="860"/>
      <c r="K1325" s="698"/>
    </row>
    <row r="1326" spans="1:11" ht="15" customHeight="1" x14ac:dyDescent="0.25">
      <c r="C1326" s="860"/>
      <c r="D1326" s="860"/>
      <c r="K1326" s="698"/>
    </row>
    <row r="1327" spans="1:11" ht="15" customHeight="1" x14ac:dyDescent="0.25">
      <c r="C1327" s="860"/>
      <c r="D1327" s="860"/>
      <c r="K1327" s="698"/>
    </row>
    <row r="1328" spans="1:11" ht="15" customHeight="1" x14ac:dyDescent="0.25"/>
    <row r="1329" spans="1:11" ht="15" customHeight="1" x14ac:dyDescent="0.25"/>
    <row r="1330" spans="1:11" ht="15" customHeight="1" x14ac:dyDescent="0.25"/>
    <row r="1331" spans="1:11" ht="15" customHeight="1" x14ac:dyDescent="0.25"/>
    <row r="1332" spans="1:11" ht="15" customHeight="1" x14ac:dyDescent="0.25"/>
    <row r="1333" spans="1:11" ht="15" customHeight="1" x14ac:dyDescent="0.25"/>
    <row r="1334" spans="1:11" ht="15" customHeight="1" x14ac:dyDescent="0.25">
      <c r="A1334" s="694"/>
      <c r="F1334" s="830"/>
      <c r="G1334" s="830"/>
      <c r="H1334" s="830"/>
      <c r="I1334" s="830"/>
    </row>
    <row r="1335" spans="1:11" ht="15" customHeight="1" x14ac:dyDescent="0.25">
      <c r="A1335" s="694"/>
      <c r="F1335" s="830"/>
      <c r="G1335" s="830"/>
      <c r="H1335" s="830"/>
      <c r="I1335" s="830"/>
    </row>
    <row r="1336" spans="1:11" ht="15" customHeight="1" x14ac:dyDescent="0.25">
      <c r="A1336" s="694"/>
      <c r="F1336" s="830"/>
      <c r="G1336" s="830"/>
      <c r="H1336" s="830"/>
      <c r="I1336" s="830"/>
    </row>
    <row r="1337" spans="1:11" ht="15" customHeight="1" x14ac:dyDescent="0.25">
      <c r="A1337" s="694"/>
      <c r="F1337" s="830"/>
      <c r="G1337" s="830"/>
      <c r="H1337" s="830"/>
      <c r="I1337" s="830"/>
    </row>
    <row r="1338" spans="1:11" ht="15" customHeight="1" x14ac:dyDescent="0.25">
      <c r="J1338" s="857"/>
      <c r="K1338" s="685"/>
    </row>
    <row r="1339" spans="1:11" ht="15" customHeight="1" x14ac:dyDescent="0.25">
      <c r="A1339" s="694"/>
      <c r="J1339" s="857"/>
      <c r="K1339" s="685"/>
    </row>
    <row r="1340" spans="1:11" ht="15" customHeight="1" x14ac:dyDescent="0.25">
      <c r="J1340" s="857"/>
      <c r="K1340" s="685"/>
    </row>
    <row r="1341" spans="1:11" ht="15" customHeight="1" x14ac:dyDescent="0.25">
      <c r="J1341" s="857"/>
      <c r="K1341" s="685"/>
    </row>
    <row r="1342" spans="1:11" ht="15" customHeight="1" x14ac:dyDescent="0.25">
      <c r="J1342" s="857"/>
      <c r="K1342" s="685"/>
    </row>
    <row r="1343" spans="1:11" ht="15" customHeight="1" x14ac:dyDescent="0.25">
      <c r="J1343" s="857"/>
      <c r="K1343" s="685"/>
    </row>
    <row r="1344" spans="1:11" ht="15" customHeight="1" x14ac:dyDescent="0.25">
      <c r="A1344" s="694"/>
      <c r="F1344" s="830"/>
      <c r="G1344" s="830"/>
      <c r="H1344" s="830"/>
      <c r="I1344" s="830"/>
      <c r="J1344" s="857"/>
      <c r="K1344" s="685"/>
    </row>
    <row r="1345" spans="1:11" ht="15" customHeight="1" x14ac:dyDescent="0.25">
      <c r="J1345" s="857"/>
      <c r="K1345" s="685"/>
    </row>
    <row r="1346" spans="1:11" ht="15" customHeight="1" x14ac:dyDescent="0.25">
      <c r="A1346" s="694"/>
      <c r="J1346" s="857"/>
      <c r="K1346" s="685"/>
    </row>
    <row r="1347" spans="1:11" ht="15" customHeight="1" x14ac:dyDescent="0.25">
      <c r="J1347" s="857"/>
      <c r="K1347" s="685"/>
    </row>
    <row r="1348" spans="1:11" ht="15" customHeight="1" x14ac:dyDescent="0.25">
      <c r="A1348" s="694"/>
      <c r="B1348" s="694"/>
      <c r="C1348" s="860"/>
      <c r="D1348" s="860"/>
      <c r="E1348" s="843"/>
      <c r="F1348" s="830"/>
      <c r="G1348" s="830"/>
      <c r="H1348" s="830"/>
      <c r="I1348" s="830"/>
      <c r="J1348" s="857"/>
      <c r="K1348" s="685"/>
    </row>
    <row r="1349" spans="1:11" ht="15" customHeight="1" x14ac:dyDescent="0.25">
      <c r="J1349" s="857"/>
      <c r="K1349" s="685"/>
    </row>
    <row r="1350" spans="1:11" ht="15" customHeight="1" x14ac:dyDescent="0.25">
      <c r="A1350" s="694"/>
      <c r="F1350" s="830"/>
      <c r="G1350" s="830"/>
      <c r="H1350" s="830"/>
      <c r="I1350" s="830"/>
      <c r="J1350" s="857"/>
      <c r="K1350" s="685"/>
    </row>
    <row r="1351" spans="1:11" ht="15" customHeight="1" x14ac:dyDescent="0.25">
      <c r="A1351" s="694"/>
      <c r="F1351" s="830"/>
      <c r="G1351" s="830"/>
      <c r="H1351" s="830"/>
      <c r="I1351" s="830"/>
      <c r="J1351" s="857"/>
      <c r="K1351" s="685"/>
    </row>
    <row r="1352" spans="1:11" ht="15" customHeight="1" x14ac:dyDescent="0.25">
      <c r="A1352" s="694"/>
      <c r="F1352" s="830"/>
      <c r="G1352" s="830"/>
      <c r="H1352" s="830"/>
      <c r="I1352" s="830"/>
      <c r="J1352" s="857"/>
      <c r="K1352" s="685"/>
    </row>
    <row r="1353" spans="1:11" ht="15" customHeight="1" x14ac:dyDescent="0.25">
      <c r="A1353" s="694"/>
      <c r="F1353" s="830"/>
      <c r="G1353" s="830"/>
      <c r="H1353" s="830"/>
      <c r="I1353" s="830"/>
      <c r="J1353" s="857"/>
      <c r="K1353" s="685"/>
    </row>
    <row r="1354" spans="1:11" ht="15" customHeight="1" x14ac:dyDescent="0.25">
      <c r="A1354" s="694"/>
      <c r="F1354" s="830"/>
      <c r="G1354" s="830"/>
      <c r="H1354" s="830"/>
      <c r="I1354" s="830"/>
      <c r="J1354" s="857"/>
      <c r="K1354" s="685"/>
    </row>
    <row r="1355" spans="1:11" ht="15" customHeight="1" x14ac:dyDescent="0.25">
      <c r="A1355" s="694"/>
      <c r="F1355" s="830"/>
      <c r="G1355" s="830"/>
      <c r="H1355" s="830"/>
      <c r="I1355" s="830"/>
      <c r="J1355" s="857"/>
      <c r="K1355" s="685"/>
    </row>
    <row r="1356" spans="1:11" ht="15" customHeight="1" x14ac:dyDescent="0.25">
      <c r="A1356" s="694"/>
      <c r="F1356" s="830"/>
      <c r="G1356" s="830"/>
      <c r="H1356" s="830"/>
      <c r="I1356" s="830"/>
      <c r="J1356" s="857"/>
      <c r="K1356" s="685"/>
    </row>
    <row r="1357" spans="1:11" ht="15" customHeight="1" x14ac:dyDescent="0.25">
      <c r="A1357" s="694"/>
      <c r="F1357" s="830"/>
      <c r="G1357" s="830"/>
      <c r="H1357" s="830"/>
      <c r="I1357" s="830"/>
      <c r="J1357" s="857"/>
      <c r="K1357" s="685"/>
    </row>
    <row r="1358" spans="1:11" ht="15" customHeight="1" x14ac:dyDescent="0.25">
      <c r="A1358" s="694"/>
      <c r="F1358" s="830"/>
      <c r="G1358" s="830"/>
      <c r="H1358" s="830"/>
      <c r="I1358" s="830"/>
      <c r="J1358" s="857"/>
      <c r="K1358" s="685"/>
    </row>
    <row r="1359" spans="1:11" ht="15" customHeight="1" x14ac:dyDescent="0.25">
      <c r="A1359" s="694"/>
      <c r="B1359" s="694"/>
      <c r="C1359" s="860"/>
      <c r="D1359" s="860"/>
      <c r="E1359" s="843"/>
      <c r="F1359" s="830"/>
      <c r="G1359" s="830"/>
      <c r="H1359" s="830"/>
      <c r="J1359" s="857"/>
      <c r="K1359" s="685"/>
    </row>
    <row r="1360" spans="1:11" ht="15" customHeight="1" x14ac:dyDescent="0.25">
      <c r="A1360" s="694"/>
      <c r="B1360" s="694"/>
      <c r="C1360" s="860"/>
      <c r="D1360" s="860"/>
      <c r="E1360" s="843"/>
      <c r="F1360" s="830"/>
      <c r="G1360" s="830"/>
      <c r="H1360" s="830"/>
      <c r="J1360" s="857"/>
      <c r="K1360" s="685"/>
    </row>
    <row r="1361" spans="1:11" ht="15" customHeight="1" x14ac:dyDescent="0.25">
      <c r="J1361" s="857"/>
      <c r="K1361" s="685"/>
    </row>
    <row r="1362" spans="1:11" ht="15" customHeight="1" x14ac:dyDescent="0.25">
      <c r="J1362" s="857"/>
      <c r="K1362" s="685"/>
    </row>
    <row r="1363" spans="1:11" ht="15" customHeight="1" x14ac:dyDescent="0.25">
      <c r="J1363" s="857"/>
      <c r="K1363" s="685"/>
    </row>
    <row r="1364" spans="1:11" ht="15" customHeight="1" x14ac:dyDescent="0.25">
      <c r="J1364" s="857"/>
      <c r="K1364" s="685"/>
    </row>
    <row r="1365" spans="1:11" ht="15" customHeight="1" x14ac:dyDescent="0.25">
      <c r="J1365" s="857"/>
      <c r="K1365" s="685"/>
    </row>
    <row r="1366" spans="1:11" ht="15" customHeight="1" x14ac:dyDescent="0.25">
      <c r="J1366" s="857"/>
      <c r="K1366" s="685"/>
    </row>
    <row r="1367" spans="1:11" ht="15" customHeight="1" x14ac:dyDescent="0.25">
      <c r="A1367" s="694"/>
      <c r="B1367" s="694"/>
      <c r="C1367" s="860"/>
      <c r="D1367" s="860"/>
      <c r="E1367" s="843"/>
      <c r="F1367" s="830"/>
      <c r="G1367" s="830"/>
      <c r="H1367" s="830"/>
      <c r="I1367" s="830"/>
      <c r="J1367" s="857"/>
      <c r="K1367" s="685"/>
    </row>
    <row r="1368" spans="1:11" ht="15" customHeight="1" x14ac:dyDescent="0.25">
      <c r="A1368" s="694"/>
      <c r="B1368" s="694"/>
      <c r="C1368" s="860"/>
      <c r="D1368" s="860"/>
      <c r="E1368" s="843"/>
      <c r="F1368" s="830"/>
      <c r="G1368" s="830"/>
      <c r="H1368" s="830"/>
      <c r="I1368" s="830"/>
      <c r="J1368" s="857"/>
      <c r="K1368" s="685"/>
    </row>
    <row r="1369" spans="1:11" ht="15" customHeight="1" x14ac:dyDescent="0.25">
      <c r="A1369" s="694"/>
      <c r="B1369" s="694"/>
      <c r="C1369" s="860"/>
      <c r="D1369" s="860"/>
      <c r="E1369" s="843"/>
      <c r="F1369" s="830"/>
      <c r="G1369" s="830"/>
      <c r="H1369" s="830"/>
      <c r="I1369" s="830"/>
      <c r="J1369" s="857"/>
      <c r="K1369" s="685"/>
    </row>
    <row r="1370" spans="1:11" ht="15" customHeight="1" x14ac:dyDescent="0.25">
      <c r="J1370" s="857"/>
      <c r="K1370" s="685"/>
    </row>
    <row r="1371" spans="1:11" ht="15" customHeight="1" x14ac:dyDescent="0.25">
      <c r="A1371" s="694"/>
      <c r="J1371" s="857"/>
      <c r="K1371" s="685"/>
    </row>
    <row r="1372" spans="1:11" ht="15" customHeight="1" x14ac:dyDescent="0.25">
      <c r="J1372" s="857"/>
      <c r="K1372" s="685"/>
    </row>
    <row r="1373" spans="1:11" ht="15" customHeight="1" x14ac:dyDescent="0.25">
      <c r="J1373" s="857"/>
      <c r="K1373" s="685"/>
    </row>
    <row r="1374" spans="1:11" ht="15" customHeight="1" x14ac:dyDescent="0.25">
      <c r="J1374" s="857"/>
      <c r="K1374" s="685"/>
    </row>
    <row r="1375" spans="1:11" ht="15" customHeight="1" x14ac:dyDescent="0.25">
      <c r="J1375" s="857"/>
      <c r="K1375" s="685"/>
    </row>
    <row r="1376" spans="1:11" ht="15" customHeight="1" x14ac:dyDescent="0.25">
      <c r="J1376" s="857"/>
      <c r="K1376" s="685"/>
    </row>
    <row r="1377" spans="1:11" ht="15" customHeight="1" x14ac:dyDescent="0.25">
      <c r="J1377" s="857"/>
      <c r="K1377" s="685"/>
    </row>
    <row r="1378" spans="1:11" ht="15" customHeight="1" x14ac:dyDescent="0.25">
      <c r="J1378" s="857"/>
      <c r="K1378" s="685"/>
    </row>
    <row r="1379" spans="1:11" ht="15" customHeight="1" x14ac:dyDescent="0.25">
      <c r="J1379" s="857"/>
      <c r="K1379" s="685"/>
    </row>
    <row r="1380" spans="1:11" ht="15" customHeight="1" x14ac:dyDescent="0.25">
      <c r="J1380" s="857"/>
      <c r="K1380" s="685"/>
    </row>
    <row r="1381" spans="1:11" ht="15" customHeight="1" x14ac:dyDescent="0.25">
      <c r="J1381" s="857"/>
      <c r="K1381" s="685"/>
    </row>
    <row r="1382" spans="1:11" ht="15" customHeight="1" x14ac:dyDescent="0.25">
      <c r="A1382" s="694"/>
      <c r="F1382" s="830"/>
      <c r="G1382" s="830"/>
      <c r="H1382" s="830"/>
      <c r="I1382" s="830"/>
      <c r="J1382" s="857"/>
      <c r="K1382" s="685"/>
    </row>
    <row r="1383" spans="1:11" ht="15" customHeight="1" x14ac:dyDescent="0.25">
      <c r="A1383" s="694"/>
      <c r="F1383" s="830"/>
      <c r="G1383" s="830"/>
      <c r="H1383" s="830"/>
      <c r="I1383" s="830"/>
      <c r="J1383" s="857"/>
      <c r="K1383" s="685"/>
    </row>
    <row r="1384" spans="1:11" ht="15" customHeight="1" x14ac:dyDescent="0.25">
      <c r="A1384" s="694"/>
      <c r="F1384" s="830"/>
      <c r="G1384" s="830"/>
      <c r="H1384" s="830"/>
      <c r="I1384" s="830"/>
      <c r="J1384" s="857"/>
      <c r="K1384" s="685"/>
    </row>
    <row r="1385" spans="1:11" ht="15" customHeight="1" x14ac:dyDescent="0.25">
      <c r="A1385" s="694"/>
      <c r="F1385" s="830"/>
      <c r="G1385" s="830"/>
      <c r="H1385" s="830"/>
      <c r="I1385" s="830"/>
      <c r="J1385" s="857"/>
      <c r="K1385" s="685"/>
    </row>
    <row r="1386" spans="1:11" ht="15" customHeight="1" x14ac:dyDescent="0.25">
      <c r="J1386" s="857"/>
      <c r="K1386" s="685"/>
    </row>
    <row r="1387" spans="1:11" ht="15" customHeight="1" x14ac:dyDescent="0.25">
      <c r="A1387" s="694"/>
      <c r="J1387" s="857"/>
      <c r="K1387" s="685"/>
    </row>
    <row r="1388" spans="1:11" ht="15" customHeight="1" x14ac:dyDescent="0.25">
      <c r="J1388" s="857"/>
      <c r="K1388" s="685"/>
    </row>
    <row r="1389" spans="1:11" ht="15" customHeight="1" x14ac:dyDescent="0.25">
      <c r="J1389" s="857"/>
      <c r="K1389" s="685"/>
    </row>
    <row r="1390" spans="1:11" ht="15" customHeight="1" x14ac:dyDescent="0.25">
      <c r="J1390" s="857"/>
      <c r="K1390" s="685"/>
    </row>
    <row r="1391" spans="1:11" ht="15" customHeight="1" x14ac:dyDescent="0.25">
      <c r="A1391" s="694"/>
      <c r="F1391" s="830"/>
      <c r="G1391" s="830"/>
      <c r="H1391" s="830"/>
      <c r="I1391" s="830"/>
      <c r="J1391" s="857"/>
      <c r="K1391" s="685"/>
    </row>
    <row r="1392" spans="1:11" ht="15" customHeight="1" x14ac:dyDescent="0.25">
      <c r="J1392" s="857"/>
      <c r="K1392" s="685"/>
    </row>
    <row r="1393" spans="1:11" ht="15" customHeight="1" x14ac:dyDescent="0.25">
      <c r="A1393" s="694"/>
      <c r="J1393" s="857"/>
      <c r="K1393" s="685"/>
    </row>
    <row r="1394" spans="1:11" ht="15" customHeight="1" x14ac:dyDescent="0.25">
      <c r="J1394" s="857"/>
      <c r="K1394" s="685"/>
    </row>
    <row r="1395" spans="1:11" ht="15" customHeight="1" x14ac:dyDescent="0.25">
      <c r="A1395" s="694"/>
      <c r="B1395" s="694"/>
      <c r="C1395" s="860"/>
      <c r="D1395" s="860"/>
      <c r="E1395" s="843"/>
      <c r="F1395" s="830"/>
      <c r="G1395" s="830"/>
      <c r="H1395" s="830"/>
      <c r="I1395" s="830"/>
      <c r="J1395" s="857"/>
      <c r="K1395" s="685"/>
    </row>
    <row r="1396" spans="1:11" ht="15" customHeight="1" x14ac:dyDescent="0.25">
      <c r="J1396" s="857"/>
      <c r="K1396" s="685"/>
    </row>
    <row r="1397" spans="1:11" ht="15" customHeight="1" x14ac:dyDescent="0.25">
      <c r="A1397" s="694"/>
      <c r="B1397" s="694"/>
      <c r="C1397" s="860"/>
      <c r="D1397" s="860"/>
      <c r="E1397" s="843"/>
      <c r="F1397" s="830"/>
      <c r="G1397" s="830"/>
      <c r="H1397" s="830"/>
      <c r="I1397" s="830"/>
      <c r="J1397" s="857"/>
      <c r="K1397" s="685"/>
    </row>
    <row r="1398" spans="1:11" ht="15" customHeight="1" x14ac:dyDescent="0.25">
      <c r="A1398" s="694"/>
      <c r="B1398" s="694"/>
      <c r="C1398" s="860"/>
      <c r="D1398" s="860"/>
      <c r="E1398" s="843"/>
      <c r="F1398" s="830"/>
      <c r="G1398" s="830"/>
      <c r="H1398" s="830"/>
      <c r="I1398" s="830"/>
      <c r="J1398" s="857"/>
      <c r="K1398" s="685"/>
    </row>
    <row r="1399" spans="1:11" ht="15" customHeight="1" x14ac:dyDescent="0.25">
      <c r="A1399" s="694"/>
      <c r="B1399" s="694"/>
      <c r="C1399" s="860"/>
      <c r="D1399" s="860"/>
      <c r="E1399" s="843"/>
      <c r="F1399" s="830"/>
      <c r="G1399" s="830"/>
      <c r="H1399" s="830"/>
      <c r="I1399" s="830"/>
      <c r="J1399" s="857"/>
      <c r="K1399" s="685"/>
    </row>
    <row r="1400" spans="1:11" ht="15" customHeight="1" x14ac:dyDescent="0.25">
      <c r="A1400" s="694"/>
      <c r="B1400" s="694"/>
      <c r="C1400" s="860"/>
      <c r="D1400" s="860"/>
      <c r="E1400" s="843"/>
      <c r="F1400" s="830"/>
      <c r="G1400" s="830"/>
      <c r="H1400" s="830"/>
      <c r="I1400" s="830"/>
      <c r="J1400" s="857"/>
      <c r="K1400" s="685"/>
    </row>
    <row r="1401" spans="1:11" ht="15" customHeight="1" x14ac:dyDescent="0.25">
      <c r="A1401" s="694"/>
      <c r="B1401" s="694"/>
      <c r="C1401" s="860"/>
      <c r="D1401" s="860"/>
      <c r="E1401" s="843"/>
      <c r="F1401" s="830"/>
      <c r="G1401" s="830"/>
      <c r="H1401" s="830"/>
      <c r="I1401" s="830"/>
      <c r="J1401" s="857"/>
      <c r="K1401" s="685"/>
    </row>
    <row r="1402" spans="1:11" ht="15" customHeight="1" x14ac:dyDescent="0.25">
      <c r="A1402" s="694"/>
      <c r="B1402" s="694"/>
      <c r="C1402" s="860"/>
      <c r="D1402" s="860"/>
      <c r="E1402" s="843"/>
      <c r="F1402" s="830"/>
      <c r="G1402" s="830"/>
      <c r="H1402" s="830"/>
      <c r="I1402" s="830"/>
      <c r="J1402" s="857"/>
      <c r="K1402" s="685"/>
    </row>
    <row r="1403" spans="1:11" ht="15" customHeight="1" x14ac:dyDescent="0.25">
      <c r="A1403" s="694"/>
      <c r="B1403" s="694"/>
      <c r="C1403" s="860"/>
      <c r="D1403" s="860"/>
      <c r="E1403" s="843"/>
      <c r="F1403" s="830"/>
      <c r="G1403" s="830"/>
      <c r="H1403" s="830"/>
      <c r="I1403" s="830"/>
      <c r="J1403" s="857"/>
      <c r="K1403" s="685"/>
    </row>
    <row r="1404" spans="1:11" ht="15" customHeight="1" x14ac:dyDescent="0.25">
      <c r="A1404" s="694"/>
      <c r="B1404" s="694"/>
      <c r="C1404" s="860"/>
      <c r="D1404" s="860"/>
      <c r="E1404" s="843"/>
      <c r="F1404" s="830"/>
      <c r="G1404" s="830"/>
      <c r="H1404" s="830"/>
      <c r="I1404" s="830"/>
      <c r="J1404" s="857"/>
      <c r="K1404" s="685"/>
    </row>
    <row r="1405" spans="1:11" ht="15" customHeight="1" x14ac:dyDescent="0.25">
      <c r="A1405" s="694"/>
      <c r="B1405" s="694"/>
      <c r="C1405" s="860"/>
      <c r="D1405" s="860"/>
      <c r="E1405" s="843"/>
      <c r="F1405" s="830"/>
      <c r="G1405" s="830"/>
      <c r="H1405" s="830"/>
      <c r="I1405" s="830"/>
      <c r="J1405" s="857"/>
      <c r="K1405" s="685"/>
    </row>
    <row r="1406" spans="1:11" ht="15" customHeight="1" x14ac:dyDescent="0.25">
      <c r="A1406" s="694"/>
      <c r="B1406" s="694"/>
      <c r="C1406" s="860"/>
      <c r="D1406" s="860"/>
      <c r="E1406" s="843"/>
      <c r="F1406" s="830"/>
      <c r="G1406" s="830"/>
      <c r="H1406" s="830"/>
      <c r="I1406" s="830"/>
      <c r="J1406" s="857"/>
      <c r="K1406" s="685"/>
    </row>
    <row r="1407" spans="1:11" ht="15" customHeight="1" x14ac:dyDescent="0.25">
      <c r="A1407" s="694"/>
      <c r="B1407" s="694"/>
      <c r="C1407" s="860"/>
      <c r="D1407" s="860"/>
      <c r="E1407" s="843"/>
      <c r="F1407" s="830"/>
      <c r="G1407" s="830"/>
      <c r="H1407" s="830"/>
      <c r="I1407" s="830"/>
      <c r="J1407" s="857"/>
      <c r="K1407" s="685"/>
    </row>
    <row r="1408" spans="1:11" ht="15" customHeight="1" x14ac:dyDescent="0.25">
      <c r="A1408" s="694"/>
      <c r="B1408" s="694"/>
      <c r="C1408" s="860"/>
      <c r="D1408" s="860"/>
      <c r="E1408" s="843"/>
      <c r="F1408" s="830"/>
      <c r="G1408" s="830"/>
      <c r="H1408" s="830"/>
      <c r="I1408" s="830"/>
      <c r="J1408" s="857"/>
      <c r="K1408" s="685"/>
    </row>
    <row r="1409" spans="1:11" ht="15" customHeight="1" x14ac:dyDescent="0.25">
      <c r="A1409" s="694"/>
      <c r="B1409" s="694"/>
      <c r="C1409" s="860"/>
      <c r="D1409" s="860"/>
      <c r="E1409" s="843"/>
      <c r="F1409" s="830"/>
      <c r="G1409" s="830"/>
      <c r="H1409" s="830"/>
      <c r="J1409" s="857"/>
      <c r="K1409" s="685"/>
    </row>
    <row r="1410" spans="1:11" ht="15" customHeight="1" x14ac:dyDescent="0.25">
      <c r="A1410" s="694"/>
      <c r="B1410" s="694"/>
      <c r="C1410" s="860"/>
      <c r="D1410" s="860"/>
      <c r="E1410" s="843"/>
      <c r="F1410" s="830"/>
      <c r="G1410" s="830"/>
      <c r="H1410" s="830"/>
      <c r="J1410" s="857"/>
      <c r="K1410" s="685"/>
    </row>
    <row r="1411" spans="1:11" ht="15" customHeight="1" x14ac:dyDescent="0.25">
      <c r="J1411" s="857"/>
      <c r="K1411" s="685"/>
    </row>
    <row r="1412" spans="1:11" ht="15" customHeight="1" x14ac:dyDescent="0.25">
      <c r="J1412" s="857"/>
      <c r="K1412" s="685"/>
    </row>
    <row r="1413" spans="1:11" ht="15" customHeight="1" x14ac:dyDescent="0.25">
      <c r="J1413" s="857"/>
      <c r="K1413" s="685"/>
    </row>
    <row r="1414" spans="1:11" ht="15" customHeight="1" x14ac:dyDescent="0.25">
      <c r="J1414" s="857"/>
      <c r="K1414" s="685"/>
    </row>
    <row r="1415" spans="1:11" ht="15" customHeight="1" x14ac:dyDescent="0.25">
      <c r="J1415" s="857"/>
      <c r="K1415" s="685"/>
    </row>
    <row r="1416" spans="1:11" ht="15" customHeight="1" x14ac:dyDescent="0.25">
      <c r="J1416" s="857"/>
      <c r="K1416" s="685"/>
    </row>
    <row r="1417" spans="1:11" ht="15" customHeight="1" x14ac:dyDescent="0.25">
      <c r="J1417" s="857"/>
      <c r="K1417" s="685"/>
    </row>
    <row r="1418" spans="1:11" ht="15" customHeight="1" x14ac:dyDescent="0.25">
      <c r="A1418" s="694"/>
      <c r="B1418" s="694"/>
      <c r="C1418" s="860"/>
      <c r="D1418" s="860"/>
      <c r="E1418" s="843"/>
      <c r="F1418" s="830"/>
      <c r="G1418" s="830"/>
      <c r="H1418" s="830"/>
      <c r="I1418" s="830"/>
      <c r="J1418" s="857"/>
      <c r="K1418" s="685"/>
    </row>
    <row r="1419" spans="1:11" ht="15" customHeight="1" x14ac:dyDescent="0.25">
      <c r="A1419" s="694"/>
      <c r="B1419" s="694"/>
      <c r="C1419" s="860"/>
      <c r="D1419" s="860"/>
      <c r="E1419" s="843"/>
      <c r="F1419" s="830"/>
      <c r="G1419" s="830"/>
      <c r="H1419" s="830"/>
      <c r="I1419" s="830"/>
      <c r="J1419" s="857"/>
      <c r="K1419" s="685"/>
    </row>
    <row r="1420" spans="1:11" ht="15" customHeight="1" x14ac:dyDescent="0.25">
      <c r="A1420" s="694"/>
      <c r="B1420" s="694"/>
      <c r="C1420" s="860"/>
      <c r="D1420" s="860"/>
      <c r="E1420" s="843"/>
      <c r="F1420" s="830"/>
      <c r="G1420" s="830"/>
      <c r="H1420" s="830"/>
      <c r="I1420" s="830"/>
      <c r="J1420" s="857"/>
      <c r="K1420" s="685"/>
    </row>
    <row r="1421" spans="1:11" ht="15" customHeight="1" x14ac:dyDescent="0.25">
      <c r="J1421" s="857"/>
      <c r="K1421" s="685"/>
    </row>
    <row r="1422" spans="1:11" ht="15" customHeight="1" x14ac:dyDescent="0.25">
      <c r="A1422" s="694"/>
      <c r="J1422" s="857"/>
      <c r="K1422" s="685"/>
    </row>
    <row r="1423" spans="1:11" ht="15" customHeight="1" x14ac:dyDescent="0.25">
      <c r="I1423" s="830"/>
      <c r="J1423" s="857"/>
      <c r="K1423" s="685"/>
    </row>
    <row r="1424" spans="1:11" ht="15" customHeight="1" x14ac:dyDescent="0.25">
      <c r="I1424" s="830"/>
      <c r="J1424" s="857"/>
      <c r="K1424" s="685"/>
    </row>
    <row r="1425" spans="1:11" ht="15" customHeight="1" x14ac:dyDescent="0.25">
      <c r="J1425" s="857"/>
      <c r="K1425" s="685"/>
    </row>
    <row r="1426" spans="1:11" ht="15" customHeight="1" x14ac:dyDescent="0.25">
      <c r="J1426" s="857"/>
      <c r="K1426" s="685"/>
    </row>
    <row r="1427" spans="1:11" ht="15" customHeight="1" x14ac:dyDescent="0.25">
      <c r="J1427" s="857"/>
      <c r="K1427" s="685"/>
    </row>
    <row r="1428" spans="1:11" ht="15" customHeight="1" x14ac:dyDescent="0.25">
      <c r="J1428" s="857"/>
      <c r="K1428" s="685"/>
    </row>
    <row r="1429" spans="1:11" ht="15" customHeight="1" x14ac:dyDescent="0.25">
      <c r="J1429" s="857"/>
      <c r="K1429" s="685"/>
    </row>
    <row r="1430" spans="1:11" ht="15" customHeight="1" x14ac:dyDescent="0.25">
      <c r="J1430" s="857"/>
      <c r="K1430" s="685"/>
    </row>
    <row r="1431" spans="1:11" ht="15" customHeight="1" x14ac:dyDescent="0.25">
      <c r="A1431" s="694"/>
      <c r="F1431" s="830"/>
      <c r="G1431" s="830"/>
      <c r="H1431" s="830"/>
      <c r="I1431" s="830"/>
      <c r="J1431" s="857"/>
      <c r="K1431" s="685"/>
    </row>
    <row r="1432" spans="1:11" ht="15" customHeight="1" x14ac:dyDescent="0.25">
      <c r="A1432" s="694"/>
      <c r="F1432" s="830"/>
      <c r="G1432" s="830"/>
      <c r="H1432" s="830"/>
      <c r="I1432" s="830"/>
      <c r="J1432" s="857"/>
      <c r="K1432" s="685"/>
    </row>
    <row r="1433" spans="1:11" ht="15" customHeight="1" x14ac:dyDescent="0.25">
      <c r="A1433" s="694"/>
      <c r="F1433" s="830"/>
      <c r="G1433" s="830"/>
      <c r="H1433" s="830"/>
      <c r="I1433" s="830"/>
      <c r="J1433" s="857"/>
      <c r="K1433" s="685"/>
    </row>
    <row r="1434" spans="1:11" ht="15" customHeight="1" x14ac:dyDescent="0.25">
      <c r="A1434" s="694"/>
      <c r="F1434" s="830"/>
      <c r="G1434" s="830"/>
      <c r="H1434" s="830"/>
      <c r="I1434" s="830"/>
      <c r="J1434" s="857"/>
      <c r="K1434" s="685"/>
    </row>
    <row r="1435" spans="1:11" ht="15" customHeight="1" x14ac:dyDescent="0.25">
      <c r="J1435" s="857"/>
      <c r="K1435" s="685"/>
    </row>
    <row r="1436" spans="1:11" ht="15" customHeight="1" x14ac:dyDescent="0.25">
      <c r="A1436" s="694"/>
      <c r="J1436" s="857"/>
      <c r="K1436" s="685"/>
    </row>
    <row r="1437" spans="1:11" ht="15" customHeight="1" x14ac:dyDescent="0.25">
      <c r="J1437" s="857"/>
      <c r="K1437" s="685"/>
    </row>
    <row r="1438" spans="1:11" ht="15" customHeight="1" x14ac:dyDescent="0.25">
      <c r="J1438" s="857"/>
      <c r="K1438" s="685"/>
    </row>
    <row r="1439" spans="1:11" ht="15" customHeight="1" x14ac:dyDescent="0.25">
      <c r="J1439" s="857"/>
      <c r="K1439" s="685"/>
    </row>
    <row r="1440" spans="1:11" ht="15" customHeight="1" x14ac:dyDescent="0.25">
      <c r="A1440" s="694"/>
      <c r="F1440" s="830"/>
      <c r="G1440" s="830"/>
      <c r="H1440" s="830"/>
      <c r="I1440" s="830"/>
      <c r="J1440" s="857"/>
      <c r="K1440" s="685"/>
    </row>
    <row r="1441" spans="1:11" ht="15" customHeight="1" x14ac:dyDescent="0.25">
      <c r="A1441" s="694"/>
      <c r="F1441" s="830"/>
      <c r="G1441" s="830"/>
      <c r="H1441" s="830"/>
      <c r="I1441" s="830"/>
      <c r="J1441" s="857"/>
      <c r="K1441" s="685"/>
    </row>
    <row r="1442" spans="1:11" ht="15" customHeight="1" x14ac:dyDescent="0.25">
      <c r="A1442" s="694"/>
      <c r="F1442" s="830"/>
      <c r="G1442" s="830"/>
      <c r="H1442" s="830"/>
      <c r="I1442" s="830"/>
      <c r="J1442" s="857"/>
      <c r="K1442" s="685"/>
    </row>
    <row r="1443" spans="1:11" ht="15" customHeight="1" x14ac:dyDescent="0.25">
      <c r="A1443" s="694"/>
      <c r="J1443" s="857"/>
      <c r="K1443" s="685"/>
    </row>
    <row r="1444" spans="1:11" ht="15" customHeight="1" x14ac:dyDescent="0.25">
      <c r="A1444" s="694"/>
      <c r="B1444" s="694"/>
      <c r="C1444" s="860"/>
      <c r="D1444" s="860"/>
      <c r="E1444" s="843"/>
      <c r="F1444" s="830"/>
      <c r="G1444" s="830"/>
      <c r="H1444" s="830"/>
      <c r="I1444" s="830"/>
      <c r="J1444" s="857"/>
      <c r="K1444" s="685"/>
    </row>
    <row r="1445" spans="1:11" ht="15" customHeight="1" x14ac:dyDescent="0.25">
      <c r="J1445" s="857"/>
      <c r="K1445" s="685"/>
    </row>
    <row r="1446" spans="1:11" ht="15" customHeight="1" x14ac:dyDescent="0.25">
      <c r="A1446" s="694"/>
      <c r="F1446" s="830"/>
      <c r="G1446" s="830"/>
      <c r="H1446" s="830"/>
      <c r="I1446" s="830"/>
      <c r="J1446" s="857"/>
      <c r="K1446" s="685"/>
    </row>
    <row r="1447" spans="1:11" ht="15" customHeight="1" x14ac:dyDescent="0.25">
      <c r="A1447" s="694"/>
      <c r="F1447" s="830"/>
      <c r="G1447" s="830"/>
      <c r="H1447" s="830"/>
      <c r="I1447" s="830"/>
      <c r="J1447" s="857"/>
      <c r="K1447" s="685"/>
    </row>
    <row r="1448" spans="1:11" ht="15" customHeight="1" x14ac:dyDescent="0.25">
      <c r="A1448" s="694"/>
      <c r="F1448" s="830"/>
      <c r="G1448" s="830"/>
      <c r="H1448" s="830"/>
      <c r="I1448" s="830"/>
      <c r="J1448" s="857"/>
      <c r="K1448" s="685"/>
    </row>
    <row r="1449" spans="1:11" ht="15" customHeight="1" x14ac:dyDescent="0.25">
      <c r="A1449" s="694"/>
      <c r="F1449" s="830"/>
      <c r="G1449" s="830"/>
      <c r="H1449" s="830"/>
      <c r="I1449" s="830"/>
      <c r="J1449" s="857"/>
      <c r="K1449" s="685"/>
    </row>
    <row r="1450" spans="1:11" ht="15" customHeight="1" x14ac:dyDescent="0.25">
      <c r="A1450" s="694"/>
      <c r="F1450" s="830"/>
      <c r="G1450" s="830"/>
      <c r="H1450" s="830"/>
      <c r="I1450" s="830"/>
      <c r="J1450" s="857"/>
      <c r="K1450" s="685"/>
    </row>
    <row r="1451" spans="1:11" ht="15" customHeight="1" x14ac:dyDescent="0.25">
      <c r="A1451" s="694"/>
      <c r="F1451" s="830"/>
      <c r="G1451" s="830"/>
      <c r="H1451" s="830"/>
      <c r="I1451" s="830"/>
      <c r="J1451" s="857"/>
      <c r="K1451" s="685"/>
    </row>
    <row r="1452" spans="1:11" ht="15" customHeight="1" x14ac:dyDescent="0.25">
      <c r="A1452" s="694"/>
      <c r="F1452" s="830"/>
      <c r="G1452" s="830"/>
      <c r="H1452" s="830"/>
      <c r="I1452" s="830"/>
      <c r="J1452" s="857"/>
      <c r="K1452" s="685"/>
    </row>
    <row r="1453" spans="1:11" ht="15" customHeight="1" x14ac:dyDescent="0.25">
      <c r="A1453" s="694"/>
      <c r="F1453" s="830"/>
      <c r="G1453" s="830"/>
      <c r="H1453" s="830"/>
      <c r="I1453" s="830"/>
      <c r="J1453" s="857"/>
      <c r="K1453" s="685"/>
    </row>
    <row r="1454" spans="1:11" ht="15" customHeight="1" x14ac:dyDescent="0.25">
      <c r="A1454" s="694"/>
      <c r="F1454" s="830"/>
      <c r="G1454" s="830"/>
      <c r="H1454" s="830"/>
      <c r="I1454" s="830"/>
      <c r="J1454" s="857"/>
      <c r="K1454" s="685"/>
    </row>
    <row r="1455" spans="1:11" ht="15" customHeight="1" x14ac:dyDescent="0.25">
      <c r="A1455" s="694"/>
      <c r="F1455" s="830"/>
      <c r="G1455" s="830"/>
      <c r="H1455" s="830"/>
      <c r="I1455" s="830"/>
      <c r="J1455" s="857"/>
      <c r="K1455" s="685"/>
    </row>
    <row r="1456" spans="1:11" ht="15" customHeight="1" x14ac:dyDescent="0.25">
      <c r="A1456" s="694"/>
      <c r="F1456" s="830"/>
      <c r="G1456" s="830"/>
      <c r="H1456" s="830"/>
      <c r="I1456" s="830"/>
      <c r="J1456" s="857"/>
      <c r="K1456" s="685"/>
    </row>
    <row r="1457" spans="1:11" ht="15" customHeight="1" x14ac:dyDescent="0.25">
      <c r="A1457" s="694"/>
      <c r="F1457" s="830"/>
      <c r="G1457" s="830"/>
      <c r="H1457" s="830"/>
      <c r="I1457" s="830"/>
      <c r="J1457" s="857"/>
      <c r="K1457" s="685"/>
    </row>
    <row r="1458" spans="1:11" ht="15" customHeight="1" x14ac:dyDescent="0.25">
      <c r="A1458" s="694"/>
      <c r="B1458" s="694"/>
      <c r="C1458" s="860"/>
      <c r="D1458" s="860"/>
      <c r="E1458" s="843"/>
      <c r="F1458" s="830"/>
      <c r="G1458" s="830"/>
      <c r="H1458" s="830"/>
      <c r="J1458" s="857"/>
      <c r="K1458" s="685"/>
    </row>
    <row r="1459" spans="1:11" ht="15" customHeight="1" x14ac:dyDescent="0.25">
      <c r="A1459" s="694"/>
      <c r="B1459" s="694"/>
      <c r="C1459" s="860"/>
      <c r="D1459" s="860"/>
      <c r="E1459" s="843"/>
      <c r="F1459" s="830"/>
      <c r="G1459" s="830"/>
      <c r="H1459" s="830"/>
      <c r="J1459" s="857"/>
      <c r="K1459" s="685"/>
    </row>
    <row r="1460" spans="1:11" ht="15" customHeight="1" x14ac:dyDescent="0.25">
      <c r="J1460" s="857"/>
      <c r="K1460" s="685"/>
    </row>
    <row r="1461" spans="1:11" ht="15" customHeight="1" x14ac:dyDescent="0.25">
      <c r="J1461" s="857"/>
      <c r="K1461" s="685"/>
    </row>
    <row r="1462" spans="1:11" ht="15" customHeight="1" x14ac:dyDescent="0.25">
      <c r="J1462" s="857"/>
      <c r="K1462" s="685"/>
    </row>
    <row r="1463" spans="1:11" ht="15" customHeight="1" x14ac:dyDescent="0.25">
      <c r="J1463" s="857"/>
      <c r="K1463" s="685"/>
    </row>
    <row r="1464" spans="1:11" ht="15" customHeight="1" x14ac:dyDescent="0.25">
      <c r="J1464" s="857"/>
      <c r="K1464" s="685"/>
    </row>
    <row r="1465" spans="1:11" ht="15" customHeight="1" x14ac:dyDescent="0.25">
      <c r="J1465" s="857"/>
      <c r="K1465" s="685"/>
    </row>
    <row r="1466" spans="1:11" ht="15" customHeight="1" x14ac:dyDescent="0.25">
      <c r="J1466" s="857"/>
      <c r="K1466" s="685"/>
    </row>
    <row r="1467" spans="1:11" ht="15" customHeight="1" x14ac:dyDescent="0.25">
      <c r="A1467" s="694"/>
      <c r="C1467" s="860"/>
      <c r="D1467" s="860"/>
      <c r="F1467" s="830"/>
      <c r="G1467" s="830"/>
      <c r="H1467" s="830"/>
      <c r="I1467" s="830"/>
      <c r="J1467" s="857"/>
      <c r="K1467" s="685"/>
    </row>
    <row r="1468" spans="1:11" ht="15" customHeight="1" x14ac:dyDescent="0.25">
      <c r="A1468" s="694"/>
      <c r="C1468" s="860"/>
      <c r="D1468" s="860"/>
      <c r="F1468" s="830"/>
      <c r="G1468" s="830"/>
      <c r="H1468" s="830"/>
      <c r="I1468" s="830"/>
      <c r="J1468" s="857"/>
      <c r="K1468" s="685"/>
    </row>
    <row r="1469" spans="1:11" ht="15" customHeight="1" x14ac:dyDescent="0.25">
      <c r="A1469" s="694"/>
      <c r="C1469" s="860"/>
      <c r="D1469" s="860"/>
      <c r="F1469" s="830"/>
      <c r="G1469" s="830"/>
      <c r="H1469" s="830"/>
      <c r="I1469" s="830"/>
      <c r="J1469" s="857"/>
      <c r="K1469" s="685"/>
    </row>
    <row r="1470" spans="1:11" ht="15" customHeight="1" x14ac:dyDescent="0.25">
      <c r="A1470" s="694"/>
      <c r="B1470" s="694"/>
      <c r="C1470" s="860"/>
      <c r="D1470" s="860"/>
      <c r="E1470" s="843"/>
      <c r="F1470" s="830"/>
      <c r="G1470" s="830"/>
      <c r="H1470" s="830"/>
      <c r="I1470" s="830"/>
      <c r="J1470" s="857"/>
      <c r="K1470" s="685"/>
    </row>
    <row r="1471" spans="1:11" ht="15" customHeight="1" x14ac:dyDescent="0.25">
      <c r="A1471" s="694"/>
      <c r="B1471" s="694"/>
      <c r="C1471" s="860"/>
      <c r="D1471" s="860"/>
      <c r="E1471" s="843"/>
      <c r="F1471" s="830"/>
      <c r="G1471" s="830"/>
      <c r="H1471" s="830"/>
      <c r="I1471" s="830"/>
      <c r="J1471" s="857"/>
      <c r="K1471" s="685"/>
    </row>
    <row r="1472" spans="1:11" ht="15" customHeight="1" x14ac:dyDescent="0.25">
      <c r="J1472" s="857"/>
      <c r="K1472" s="685"/>
    </row>
    <row r="1473" spans="1:11" ht="15" customHeight="1" x14ac:dyDescent="0.25">
      <c r="J1473" s="857"/>
      <c r="K1473" s="685"/>
    </row>
    <row r="1474" spans="1:11" ht="15" customHeight="1" x14ac:dyDescent="0.25">
      <c r="C1474" s="860"/>
      <c r="D1474" s="860"/>
      <c r="J1474" s="857"/>
      <c r="K1474" s="685"/>
    </row>
    <row r="1475" spans="1:11" ht="15" customHeight="1" x14ac:dyDescent="0.25">
      <c r="C1475" s="860"/>
      <c r="D1475" s="860"/>
      <c r="J1475" s="857"/>
      <c r="K1475" s="685"/>
    </row>
    <row r="1476" spans="1:11" ht="15" customHeight="1" x14ac:dyDescent="0.25">
      <c r="J1476" s="857"/>
      <c r="K1476" s="685"/>
    </row>
    <row r="1477" spans="1:11" ht="15" customHeight="1" x14ac:dyDescent="0.25">
      <c r="J1477" s="857"/>
      <c r="K1477" s="685"/>
    </row>
    <row r="1478" spans="1:11" ht="15" customHeight="1" x14ac:dyDescent="0.25">
      <c r="J1478" s="857"/>
      <c r="K1478" s="685"/>
    </row>
    <row r="1479" spans="1:11" ht="15" customHeight="1" x14ac:dyDescent="0.25">
      <c r="J1479" s="857"/>
      <c r="K1479" s="685"/>
    </row>
    <row r="1480" spans="1:11" ht="15" customHeight="1" x14ac:dyDescent="0.25">
      <c r="J1480" s="857"/>
      <c r="K1480" s="685"/>
    </row>
    <row r="1481" spans="1:11" ht="15" customHeight="1" x14ac:dyDescent="0.25">
      <c r="A1481" s="694"/>
      <c r="F1481" s="830"/>
      <c r="G1481" s="830"/>
      <c r="H1481" s="830"/>
      <c r="I1481" s="830"/>
      <c r="J1481" s="857"/>
      <c r="K1481" s="685"/>
    </row>
    <row r="1482" spans="1:11" ht="15" customHeight="1" x14ac:dyDescent="0.25">
      <c r="A1482" s="694"/>
      <c r="F1482" s="830"/>
      <c r="G1482" s="830"/>
      <c r="H1482" s="830"/>
      <c r="I1482" s="830"/>
      <c r="J1482" s="857"/>
      <c r="K1482" s="685"/>
    </row>
    <row r="1483" spans="1:11" ht="15" customHeight="1" x14ac:dyDescent="0.25">
      <c r="A1483" s="694"/>
      <c r="F1483" s="830"/>
      <c r="G1483" s="830"/>
      <c r="H1483" s="830"/>
      <c r="I1483" s="830"/>
      <c r="J1483" s="857"/>
      <c r="K1483" s="685"/>
    </row>
    <row r="1484" spans="1:11" ht="15" customHeight="1" x14ac:dyDescent="0.25">
      <c r="A1484" s="694"/>
      <c r="F1484" s="830"/>
      <c r="G1484" s="830"/>
      <c r="H1484" s="830"/>
      <c r="I1484" s="830"/>
      <c r="J1484" s="857"/>
      <c r="K1484" s="685"/>
    </row>
    <row r="1485" spans="1:11" ht="15" customHeight="1" x14ac:dyDescent="0.25">
      <c r="A1485" s="694"/>
      <c r="F1485" s="830"/>
      <c r="G1485" s="830"/>
      <c r="H1485" s="830"/>
      <c r="I1485" s="830"/>
      <c r="J1485" s="857"/>
      <c r="K1485" s="685"/>
    </row>
    <row r="1486" spans="1:11" ht="15" customHeight="1" x14ac:dyDescent="0.25">
      <c r="J1486" s="857"/>
      <c r="K1486" s="685"/>
    </row>
    <row r="1487" spans="1:11" ht="15" customHeight="1" x14ac:dyDescent="0.25">
      <c r="J1487" s="857"/>
      <c r="K1487" s="685"/>
    </row>
    <row r="1488" spans="1:11" ht="15" customHeight="1" x14ac:dyDescent="0.25">
      <c r="J1488" s="857"/>
      <c r="K1488" s="685"/>
    </row>
    <row r="1489" spans="1:11" ht="15" customHeight="1" x14ac:dyDescent="0.25">
      <c r="J1489" s="857"/>
      <c r="K1489" s="685"/>
    </row>
    <row r="1490" spans="1:11" ht="15" customHeight="1" x14ac:dyDescent="0.25">
      <c r="A1490" s="694"/>
      <c r="B1490" s="694"/>
      <c r="C1490" s="860"/>
      <c r="D1490" s="860"/>
      <c r="E1490" s="843"/>
      <c r="F1490" s="830"/>
      <c r="G1490" s="830"/>
      <c r="H1490" s="830"/>
      <c r="I1490" s="830"/>
      <c r="J1490" s="857"/>
      <c r="K1490" s="685"/>
    </row>
    <row r="1491" spans="1:11" ht="15" customHeight="1" x14ac:dyDescent="0.25">
      <c r="A1491" s="694"/>
      <c r="B1491" s="694"/>
      <c r="C1491" s="860"/>
      <c r="D1491" s="860"/>
      <c r="E1491" s="843"/>
      <c r="F1491" s="830"/>
      <c r="G1491" s="830"/>
      <c r="H1491" s="830"/>
      <c r="I1491" s="830"/>
      <c r="J1491" s="857"/>
      <c r="K1491" s="685"/>
    </row>
    <row r="1492" spans="1:11" ht="15" customHeight="1" x14ac:dyDescent="0.25">
      <c r="A1492" s="694"/>
      <c r="F1492" s="830"/>
      <c r="G1492" s="830"/>
      <c r="H1492" s="830"/>
      <c r="I1492" s="830"/>
      <c r="J1492" s="857"/>
      <c r="K1492" s="685"/>
    </row>
    <row r="1493" spans="1:11" ht="15" customHeight="1" x14ac:dyDescent="0.25">
      <c r="A1493" s="694"/>
      <c r="F1493" s="830"/>
      <c r="G1493" s="830"/>
      <c r="H1493" s="830"/>
      <c r="I1493" s="830"/>
      <c r="J1493" s="857"/>
      <c r="K1493" s="685"/>
    </row>
    <row r="1494" spans="1:11" ht="15" customHeight="1" x14ac:dyDescent="0.25">
      <c r="A1494" s="694"/>
      <c r="E1494" s="843"/>
      <c r="F1494" s="830"/>
      <c r="G1494" s="830"/>
      <c r="H1494" s="830"/>
      <c r="I1494" s="830"/>
      <c r="J1494" s="857"/>
      <c r="K1494" s="685"/>
    </row>
    <row r="1495" spans="1:11" ht="15" customHeight="1" x14ac:dyDescent="0.25">
      <c r="A1495" s="864"/>
      <c r="B1495" s="842"/>
      <c r="C1495" s="860"/>
      <c r="D1495" s="860"/>
      <c r="E1495" s="843"/>
      <c r="F1495" s="830"/>
      <c r="G1495" s="830"/>
      <c r="H1495" s="830"/>
      <c r="J1495" s="857"/>
      <c r="K1495" s="685"/>
    </row>
    <row r="1496" spans="1:11" ht="15" customHeight="1" x14ac:dyDescent="0.25">
      <c r="A1496" s="864"/>
      <c r="B1496" s="842"/>
      <c r="C1496" s="860"/>
      <c r="D1496" s="860"/>
      <c r="E1496" s="843"/>
      <c r="F1496" s="830"/>
      <c r="G1496" s="830"/>
      <c r="H1496" s="830"/>
      <c r="J1496" s="857"/>
      <c r="K1496" s="685"/>
    </row>
    <row r="1497" spans="1:11" ht="15" customHeight="1" x14ac:dyDescent="0.25">
      <c r="A1497" s="864"/>
      <c r="B1497" s="842"/>
      <c r="C1497" s="860"/>
      <c r="D1497" s="860"/>
      <c r="E1497" s="843"/>
      <c r="F1497" s="830"/>
      <c r="G1497" s="830"/>
      <c r="H1497" s="830"/>
      <c r="J1497" s="857"/>
      <c r="K1497" s="685"/>
    </row>
    <row r="1498" spans="1:11" ht="15" customHeight="1" x14ac:dyDescent="0.25">
      <c r="A1498" s="864"/>
      <c r="B1498" s="842"/>
      <c r="C1498" s="860"/>
      <c r="D1498" s="860"/>
      <c r="E1498" s="843"/>
      <c r="F1498" s="830"/>
      <c r="G1498" s="830"/>
      <c r="H1498" s="830"/>
      <c r="J1498" s="857"/>
      <c r="K1498" s="685"/>
    </row>
    <row r="1499" spans="1:11" ht="15" customHeight="1" x14ac:dyDescent="0.25">
      <c r="J1499" s="857"/>
      <c r="K1499" s="685"/>
    </row>
    <row r="1500" spans="1:11" ht="15" customHeight="1" x14ac:dyDescent="0.25">
      <c r="C1500" s="860"/>
      <c r="D1500" s="860"/>
      <c r="J1500" s="857"/>
      <c r="K1500" s="685"/>
    </row>
    <row r="1501" spans="1:11" ht="15" customHeight="1" x14ac:dyDescent="0.25">
      <c r="A1501" s="694"/>
      <c r="B1501" s="694"/>
      <c r="C1501" s="860"/>
      <c r="D1501" s="860"/>
      <c r="E1501" s="843"/>
      <c r="F1501" s="830"/>
      <c r="G1501" s="830"/>
      <c r="H1501" s="830"/>
      <c r="J1501" s="857"/>
      <c r="K1501" s="685"/>
    </row>
    <row r="1502" spans="1:11" ht="15" customHeight="1" x14ac:dyDescent="0.25">
      <c r="J1502" s="857"/>
      <c r="K1502" s="685"/>
    </row>
    <row r="1503" spans="1:11" ht="15" customHeight="1" x14ac:dyDescent="0.25">
      <c r="J1503" s="857"/>
      <c r="K1503" s="685"/>
    </row>
    <row r="1504" spans="1:11" ht="15" customHeight="1" x14ac:dyDescent="0.25">
      <c r="J1504" s="857"/>
      <c r="K1504" s="685"/>
    </row>
    <row r="1505" spans="1:11" ht="15" customHeight="1" x14ac:dyDescent="0.25">
      <c r="J1505" s="857"/>
      <c r="K1505" s="685"/>
    </row>
    <row r="1506" spans="1:11" ht="15" customHeight="1" x14ac:dyDescent="0.25">
      <c r="J1506" s="857"/>
      <c r="K1506" s="685"/>
    </row>
    <row r="1507" spans="1:11" ht="15" customHeight="1" x14ac:dyDescent="0.25">
      <c r="J1507" s="857"/>
      <c r="K1507" s="685"/>
    </row>
    <row r="1508" spans="1:11" ht="15" customHeight="1" x14ac:dyDescent="0.25">
      <c r="A1508" s="694"/>
      <c r="B1508" s="694"/>
      <c r="C1508" s="860"/>
      <c r="D1508" s="860"/>
      <c r="E1508" s="843"/>
      <c r="F1508" s="830"/>
      <c r="G1508" s="830"/>
      <c r="H1508" s="830"/>
      <c r="I1508" s="830"/>
      <c r="J1508" s="857"/>
      <c r="K1508" s="685"/>
    </row>
    <row r="1509" spans="1:11" ht="15" customHeight="1" x14ac:dyDescent="0.25">
      <c r="A1509" s="694"/>
      <c r="B1509" s="694"/>
      <c r="C1509" s="860"/>
      <c r="D1509" s="860"/>
      <c r="E1509" s="843"/>
      <c r="F1509" s="830"/>
      <c r="G1509" s="830"/>
      <c r="H1509" s="830"/>
      <c r="I1509" s="830"/>
      <c r="J1509" s="857"/>
      <c r="K1509" s="685"/>
    </row>
    <row r="1510" spans="1:11" ht="15" customHeight="1" x14ac:dyDescent="0.25">
      <c r="A1510" s="694"/>
      <c r="B1510" s="694"/>
      <c r="C1510" s="860"/>
      <c r="D1510" s="860"/>
      <c r="E1510" s="843"/>
      <c r="F1510" s="830"/>
      <c r="G1510" s="830"/>
      <c r="H1510" s="830"/>
      <c r="I1510" s="830"/>
      <c r="J1510" s="857"/>
      <c r="K1510" s="685"/>
    </row>
    <row r="1511" spans="1:11" ht="15" customHeight="1" x14ac:dyDescent="0.25">
      <c r="A1511" s="694"/>
      <c r="B1511" s="694"/>
      <c r="C1511" s="860"/>
      <c r="D1511" s="860"/>
      <c r="E1511" s="843"/>
      <c r="F1511" s="830"/>
      <c r="G1511" s="830"/>
      <c r="H1511" s="830"/>
      <c r="I1511" s="830"/>
      <c r="J1511" s="857"/>
      <c r="K1511" s="685"/>
    </row>
    <row r="1512" spans="1:11" ht="15" customHeight="1" x14ac:dyDescent="0.25">
      <c r="J1512" s="857"/>
      <c r="K1512" s="685"/>
    </row>
    <row r="1513" spans="1:11" ht="15" customHeight="1" x14ac:dyDescent="0.25">
      <c r="A1513" s="694"/>
      <c r="J1513" s="857"/>
      <c r="K1513" s="685"/>
    </row>
    <row r="1514" spans="1:11" ht="15" customHeight="1" x14ac:dyDescent="0.25">
      <c r="J1514" s="857"/>
      <c r="K1514" s="685"/>
    </row>
    <row r="1515" spans="1:11" ht="15" customHeight="1" x14ac:dyDescent="0.25">
      <c r="C1515" s="860"/>
      <c r="D1515" s="860"/>
      <c r="J1515" s="857"/>
      <c r="K1515" s="685"/>
    </row>
    <row r="1516" spans="1:11" ht="15" customHeight="1" x14ac:dyDescent="0.25">
      <c r="C1516" s="860"/>
      <c r="D1516" s="860"/>
      <c r="J1516" s="857"/>
      <c r="K1516" s="685"/>
    </row>
    <row r="1517" spans="1:11" ht="15" customHeight="1" x14ac:dyDescent="0.25">
      <c r="J1517" s="857"/>
      <c r="K1517" s="685"/>
    </row>
    <row r="1518" spans="1:11" ht="15" customHeight="1" x14ac:dyDescent="0.25">
      <c r="J1518" s="857"/>
      <c r="K1518" s="685"/>
    </row>
    <row r="1519" spans="1:11" ht="15" customHeight="1" x14ac:dyDescent="0.25">
      <c r="J1519" s="857"/>
      <c r="K1519" s="685"/>
    </row>
    <row r="1520" spans="1:11" ht="15" customHeight="1" x14ac:dyDescent="0.25">
      <c r="J1520" s="857"/>
      <c r="K1520" s="685"/>
    </row>
    <row r="1521" spans="1:11" ht="15" customHeight="1" x14ac:dyDescent="0.25">
      <c r="J1521" s="857"/>
      <c r="K1521" s="685"/>
    </row>
    <row r="1522" spans="1:11" ht="15" customHeight="1" x14ac:dyDescent="0.25">
      <c r="J1522" s="857"/>
      <c r="K1522" s="685"/>
    </row>
    <row r="1523" spans="1:11" ht="15" customHeight="1" x14ac:dyDescent="0.25">
      <c r="A1523" s="694"/>
      <c r="F1523" s="830"/>
      <c r="G1523" s="830"/>
      <c r="H1523" s="830"/>
      <c r="I1523" s="830"/>
      <c r="J1523" s="857"/>
      <c r="K1523" s="685"/>
    </row>
    <row r="1524" spans="1:11" ht="15" customHeight="1" x14ac:dyDescent="0.25">
      <c r="A1524" s="694"/>
      <c r="F1524" s="830"/>
      <c r="G1524" s="830"/>
      <c r="H1524" s="830"/>
      <c r="I1524" s="830"/>
      <c r="J1524" s="857"/>
      <c r="K1524" s="685"/>
    </row>
    <row r="1525" spans="1:11" ht="15" customHeight="1" x14ac:dyDescent="0.25">
      <c r="A1525" s="694"/>
      <c r="F1525" s="830"/>
      <c r="G1525" s="830"/>
      <c r="H1525" s="830"/>
      <c r="I1525" s="830"/>
      <c r="J1525" s="857"/>
      <c r="K1525" s="685"/>
    </row>
    <row r="1526" spans="1:11" ht="15" customHeight="1" x14ac:dyDescent="0.25">
      <c r="A1526" s="694"/>
      <c r="F1526" s="830"/>
      <c r="G1526" s="830"/>
      <c r="H1526" s="830"/>
      <c r="I1526" s="830"/>
      <c r="J1526" s="857"/>
      <c r="K1526" s="685"/>
    </row>
    <row r="1527" spans="1:11" ht="15" customHeight="1" x14ac:dyDescent="0.25">
      <c r="J1527" s="857"/>
      <c r="K1527" s="685"/>
    </row>
    <row r="1528" spans="1:11" ht="15" customHeight="1" x14ac:dyDescent="0.25">
      <c r="A1528" s="694"/>
      <c r="J1528" s="857"/>
      <c r="K1528" s="685"/>
    </row>
    <row r="1529" spans="1:11" ht="15" customHeight="1" x14ac:dyDescent="0.25">
      <c r="J1529" s="857"/>
      <c r="K1529" s="685"/>
    </row>
    <row r="1530" spans="1:11" ht="15" customHeight="1" x14ac:dyDescent="0.25">
      <c r="J1530" s="857"/>
      <c r="K1530" s="685"/>
    </row>
    <row r="1531" spans="1:11" ht="15" customHeight="1" x14ac:dyDescent="0.25">
      <c r="J1531" s="857"/>
      <c r="K1531" s="685"/>
    </row>
    <row r="1532" spans="1:11" ht="15" customHeight="1" x14ac:dyDescent="0.25">
      <c r="J1532" s="857"/>
      <c r="K1532" s="685"/>
    </row>
    <row r="1533" spans="1:11" ht="15" customHeight="1" x14ac:dyDescent="0.25">
      <c r="A1533" s="694"/>
      <c r="F1533" s="830"/>
      <c r="G1533" s="830"/>
      <c r="H1533" s="830"/>
      <c r="I1533" s="830"/>
      <c r="J1533" s="857"/>
      <c r="K1533" s="685"/>
    </row>
    <row r="1534" spans="1:11" ht="15" customHeight="1" x14ac:dyDescent="0.25">
      <c r="J1534" s="857"/>
      <c r="K1534" s="685"/>
    </row>
    <row r="1535" spans="1:11" ht="15" customHeight="1" x14ac:dyDescent="0.25">
      <c r="A1535" s="694"/>
      <c r="J1535" s="857"/>
      <c r="K1535" s="685"/>
    </row>
    <row r="1536" spans="1:11" ht="15" customHeight="1" x14ac:dyDescent="0.25">
      <c r="J1536" s="857"/>
      <c r="K1536" s="685"/>
    </row>
    <row r="1537" spans="1:11" ht="15" customHeight="1" x14ac:dyDescent="0.25">
      <c r="A1537" s="694"/>
      <c r="B1537" s="694"/>
      <c r="C1537" s="860"/>
      <c r="D1537" s="860"/>
      <c r="E1537" s="843"/>
      <c r="F1537" s="830"/>
      <c r="G1537" s="830"/>
      <c r="H1537" s="830"/>
      <c r="I1537" s="830"/>
      <c r="J1537" s="857"/>
      <c r="K1537" s="685"/>
    </row>
    <row r="1538" spans="1:11" ht="15" customHeight="1" x14ac:dyDescent="0.25">
      <c r="J1538" s="857"/>
      <c r="K1538" s="685"/>
    </row>
    <row r="1539" spans="1:11" ht="15" customHeight="1" x14ac:dyDescent="0.25">
      <c r="A1539" s="694"/>
      <c r="F1539" s="830"/>
      <c r="G1539" s="830"/>
      <c r="H1539" s="830"/>
      <c r="I1539" s="830"/>
      <c r="J1539" s="857"/>
      <c r="K1539" s="685"/>
    </row>
    <row r="1540" spans="1:11" ht="15" customHeight="1" x14ac:dyDescent="0.25">
      <c r="A1540" s="694"/>
      <c r="F1540" s="830"/>
      <c r="G1540" s="830"/>
      <c r="H1540" s="830"/>
      <c r="I1540" s="830"/>
      <c r="J1540" s="857"/>
      <c r="K1540" s="685"/>
    </row>
    <row r="1541" spans="1:11" ht="15" customHeight="1" x14ac:dyDescent="0.25">
      <c r="J1541" s="857"/>
      <c r="K1541" s="685"/>
    </row>
    <row r="1542" spans="1:11" ht="15" customHeight="1" x14ac:dyDescent="0.25">
      <c r="J1542" s="857"/>
      <c r="K1542" s="685"/>
    </row>
    <row r="1543" spans="1:11" ht="15" customHeight="1" x14ac:dyDescent="0.25">
      <c r="J1543" s="857"/>
      <c r="K1543" s="685"/>
    </row>
    <row r="1544" spans="1:11" ht="15" customHeight="1" x14ac:dyDescent="0.25">
      <c r="J1544" s="857"/>
      <c r="K1544" s="685"/>
    </row>
    <row r="1545" spans="1:11" ht="15" customHeight="1" x14ac:dyDescent="0.25">
      <c r="J1545" s="857"/>
      <c r="K1545" s="685"/>
    </row>
    <row r="1546" spans="1:11" ht="15" customHeight="1" x14ac:dyDescent="0.25"/>
    <row r="1547" spans="1:11" ht="15" customHeight="1" x14ac:dyDescent="0.25"/>
    <row r="1548" spans="1:11" ht="15" customHeight="1" x14ac:dyDescent="0.25"/>
    <row r="1549" spans="1:11" ht="15" customHeight="1" x14ac:dyDescent="0.25">
      <c r="C1549" s="860"/>
      <c r="D1549" s="860"/>
    </row>
    <row r="1550" spans="1:11" ht="15" customHeight="1" x14ac:dyDescent="0.25">
      <c r="A1550" s="694"/>
    </row>
    <row r="1551" spans="1:11" ht="15" customHeight="1" x14ac:dyDescent="0.25"/>
    <row r="1552" spans="1:11" ht="15" customHeight="1" x14ac:dyDescent="0.25"/>
    <row r="1553" spans="1:11" ht="15" customHeight="1" x14ac:dyDescent="0.25"/>
    <row r="1554" spans="1:11" ht="15" customHeight="1" x14ac:dyDescent="0.25"/>
    <row r="1555" spans="1:11" ht="15" customHeight="1" x14ac:dyDescent="0.25"/>
    <row r="1556" spans="1:11" ht="15" customHeight="1" x14ac:dyDescent="0.25"/>
    <row r="1557" spans="1:11" ht="15" customHeight="1" x14ac:dyDescent="0.25">
      <c r="A1557" s="694"/>
      <c r="B1557" s="694"/>
      <c r="C1557" s="860"/>
      <c r="D1557" s="860"/>
      <c r="E1557" s="843"/>
      <c r="F1557" s="830"/>
      <c r="G1557" s="830"/>
      <c r="H1557" s="830"/>
      <c r="I1557" s="830"/>
    </row>
    <row r="1558" spans="1:11" ht="15" customHeight="1" x14ac:dyDescent="0.25">
      <c r="A1558" s="694"/>
      <c r="B1558" s="694"/>
      <c r="C1558" s="860"/>
      <c r="D1558" s="860"/>
      <c r="E1558" s="843"/>
      <c r="F1558" s="830"/>
      <c r="G1558" s="830"/>
      <c r="H1558" s="830"/>
      <c r="I1558" s="830"/>
      <c r="J1558" s="830"/>
      <c r="K1558" s="845"/>
    </row>
    <row r="1559" spans="1:11" ht="15" customHeight="1" x14ac:dyDescent="0.25">
      <c r="A1559" s="694"/>
      <c r="B1559" s="694"/>
      <c r="C1559" s="860"/>
      <c r="D1559" s="860"/>
      <c r="E1559" s="843"/>
      <c r="F1559" s="830"/>
      <c r="G1559" s="830"/>
      <c r="H1559" s="830"/>
      <c r="I1559" s="830"/>
      <c r="J1559" s="830"/>
      <c r="K1559" s="845"/>
    </row>
    <row r="1560" spans="1:11" ht="15" customHeight="1" x14ac:dyDescent="0.25">
      <c r="A1560" s="694"/>
      <c r="B1560" s="694"/>
      <c r="C1560" s="860"/>
      <c r="D1560" s="860"/>
      <c r="E1560" s="843"/>
      <c r="F1560" s="830"/>
      <c r="G1560" s="830"/>
      <c r="H1560" s="830"/>
      <c r="I1560" s="830"/>
      <c r="J1560" s="830"/>
      <c r="K1560" s="845"/>
    </row>
    <row r="1561" spans="1:11" ht="15" customHeight="1" x14ac:dyDescent="0.25"/>
    <row r="1562" spans="1:11" ht="15" customHeight="1" x14ac:dyDescent="0.25">
      <c r="A1562" s="694"/>
      <c r="J1562" s="857"/>
      <c r="K1562" s="685"/>
    </row>
    <row r="1563" spans="1:11" ht="15" customHeight="1" x14ac:dyDescent="0.25">
      <c r="J1563" s="857"/>
      <c r="K1563" s="685"/>
    </row>
    <row r="1564" spans="1:11" ht="15" customHeight="1" x14ac:dyDescent="0.25">
      <c r="J1564" s="857"/>
      <c r="K1564" s="685"/>
    </row>
    <row r="1565" spans="1:11" ht="15" customHeight="1" x14ac:dyDescent="0.25">
      <c r="J1565" s="857"/>
      <c r="K1565" s="685"/>
    </row>
    <row r="1566" spans="1:11" ht="15" customHeight="1" x14ac:dyDescent="0.25">
      <c r="J1566" s="857"/>
      <c r="K1566" s="685"/>
    </row>
    <row r="1567" spans="1:11" ht="15" customHeight="1" x14ac:dyDescent="0.25">
      <c r="J1567" s="857"/>
      <c r="K1567" s="685"/>
    </row>
    <row r="1568" spans="1:11" ht="15" customHeight="1" x14ac:dyDescent="0.25">
      <c r="J1568" s="857"/>
      <c r="K1568" s="685"/>
    </row>
    <row r="1569" spans="1:11" ht="15" customHeight="1" x14ac:dyDescent="0.25">
      <c r="J1569" s="857"/>
      <c r="K1569" s="685"/>
    </row>
    <row r="1570" spans="1:11" ht="15" customHeight="1" x14ac:dyDescent="0.25">
      <c r="J1570" s="857"/>
      <c r="K1570" s="685"/>
    </row>
    <row r="1571" spans="1:11" ht="15" customHeight="1" x14ac:dyDescent="0.25">
      <c r="A1571" s="694"/>
      <c r="F1571" s="830"/>
      <c r="G1571" s="830"/>
      <c r="H1571" s="830"/>
      <c r="I1571" s="830"/>
      <c r="J1571" s="857"/>
      <c r="K1571" s="685"/>
    </row>
    <row r="1572" spans="1:11" ht="15" customHeight="1" x14ac:dyDescent="0.25">
      <c r="A1572" s="694"/>
      <c r="F1572" s="830"/>
      <c r="G1572" s="830"/>
      <c r="H1572" s="830"/>
      <c r="I1572" s="830"/>
      <c r="J1572" s="857"/>
      <c r="K1572" s="685"/>
    </row>
    <row r="1573" spans="1:11" ht="15" customHeight="1" x14ac:dyDescent="0.25">
      <c r="A1573" s="694"/>
      <c r="F1573" s="830"/>
      <c r="G1573" s="830"/>
      <c r="H1573" s="830"/>
      <c r="I1573" s="830"/>
      <c r="J1573" s="857"/>
      <c r="K1573" s="685"/>
    </row>
    <row r="1574" spans="1:11" ht="15" customHeight="1" x14ac:dyDescent="0.25">
      <c r="A1574" s="694"/>
      <c r="F1574" s="830"/>
      <c r="G1574" s="830"/>
      <c r="H1574" s="830"/>
      <c r="I1574" s="830"/>
      <c r="J1574" s="857"/>
      <c r="K1574" s="685"/>
    </row>
    <row r="1575" spans="1:11" ht="15" customHeight="1" x14ac:dyDescent="0.25">
      <c r="J1575" s="857"/>
      <c r="K1575" s="685"/>
    </row>
    <row r="1576" spans="1:11" ht="15" customHeight="1" x14ac:dyDescent="0.25">
      <c r="A1576" s="694"/>
      <c r="J1576" s="857"/>
      <c r="K1576" s="685"/>
    </row>
    <row r="1577" spans="1:11" ht="15" customHeight="1" x14ac:dyDescent="0.25">
      <c r="J1577" s="857"/>
      <c r="K1577" s="685"/>
    </row>
    <row r="1578" spans="1:11" ht="15" customHeight="1" x14ac:dyDescent="0.25">
      <c r="J1578" s="857"/>
      <c r="K1578" s="685"/>
    </row>
    <row r="1579" spans="1:11" ht="15" customHeight="1" x14ac:dyDescent="0.25">
      <c r="J1579" s="857"/>
      <c r="K1579" s="685"/>
    </row>
    <row r="1580" spans="1:11" ht="15" customHeight="1" x14ac:dyDescent="0.25">
      <c r="A1580" s="694"/>
      <c r="F1580" s="830"/>
      <c r="G1580" s="830"/>
      <c r="H1580" s="830"/>
      <c r="I1580" s="830"/>
      <c r="J1580" s="857"/>
      <c r="K1580" s="685"/>
    </row>
    <row r="1581" spans="1:11" ht="15" customHeight="1" x14ac:dyDescent="0.25">
      <c r="J1581" s="857"/>
      <c r="K1581" s="685"/>
    </row>
    <row r="1582" spans="1:11" ht="15" customHeight="1" x14ac:dyDescent="0.25">
      <c r="J1582" s="857"/>
      <c r="K1582" s="685"/>
    </row>
    <row r="1583" spans="1:11" ht="15" customHeight="1" x14ac:dyDescent="0.25">
      <c r="J1583" s="857"/>
      <c r="K1583" s="685"/>
    </row>
    <row r="1584" spans="1:11" ht="15" customHeight="1" x14ac:dyDescent="0.25">
      <c r="A1584" s="694"/>
      <c r="B1584" s="694"/>
      <c r="C1584" s="860"/>
      <c r="D1584" s="860"/>
      <c r="E1584" s="843"/>
      <c r="F1584" s="830"/>
      <c r="G1584" s="830"/>
      <c r="H1584" s="830"/>
      <c r="I1584" s="830"/>
      <c r="J1584" s="857"/>
      <c r="K1584" s="685"/>
    </row>
    <row r="1585" spans="1:11" ht="15" customHeight="1" x14ac:dyDescent="0.25">
      <c r="J1585" s="857"/>
      <c r="K1585" s="685"/>
    </row>
    <row r="1586" spans="1:11" ht="15" customHeight="1" x14ac:dyDescent="0.25">
      <c r="J1586" s="857"/>
      <c r="K1586" s="685"/>
    </row>
    <row r="1587" spans="1:11" ht="15" customHeight="1" x14ac:dyDescent="0.25">
      <c r="A1587" s="694"/>
      <c r="F1587" s="830"/>
      <c r="G1587" s="830"/>
      <c r="H1587" s="830"/>
      <c r="I1587" s="830"/>
      <c r="J1587" s="857"/>
      <c r="K1587" s="685"/>
    </row>
    <row r="1588" spans="1:11" ht="15" customHeight="1" x14ac:dyDescent="0.25">
      <c r="J1588" s="857"/>
      <c r="K1588" s="685"/>
    </row>
    <row r="1589" spans="1:11" ht="15" customHeight="1" x14ac:dyDescent="0.25">
      <c r="A1589" s="694"/>
      <c r="B1589" s="694"/>
      <c r="J1589" s="857"/>
      <c r="K1589" s="685"/>
    </row>
    <row r="1590" spans="1:11" ht="15" customHeight="1" x14ac:dyDescent="0.25">
      <c r="J1590" s="857"/>
      <c r="K1590" s="685"/>
    </row>
    <row r="1591" spans="1:11" ht="15" customHeight="1" x14ac:dyDescent="0.25">
      <c r="J1591" s="857"/>
      <c r="K1591" s="685"/>
    </row>
    <row r="1592" spans="1:11" ht="15" customHeight="1" x14ac:dyDescent="0.25">
      <c r="J1592" s="857"/>
      <c r="K1592" s="685"/>
    </row>
    <row r="1593" spans="1:11" ht="15" customHeight="1" x14ac:dyDescent="0.25">
      <c r="A1593" s="694"/>
      <c r="B1593" s="694"/>
      <c r="C1593" s="860"/>
      <c r="D1593" s="860"/>
      <c r="E1593" s="843"/>
      <c r="F1593" s="830"/>
      <c r="G1593" s="830"/>
      <c r="H1593" s="830"/>
      <c r="I1593" s="830"/>
      <c r="J1593" s="857"/>
      <c r="K1593" s="685"/>
    </row>
    <row r="1594" spans="1:11" ht="15" customHeight="1" x14ac:dyDescent="0.25">
      <c r="A1594" s="694"/>
      <c r="B1594" s="694"/>
      <c r="C1594" s="860"/>
      <c r="D1594" s="860"/>
      <c r="E1594" s="843"/>
      <c r="F1594" s="830"/>
      <c r="G1594" s="830"/>
      <c r="H1594" s="830"/>
      <c r="I1594" s="830"/>
    </row>
    <row r="1595" spans="1:11" ht="15" customHeight="1" x14ac:dyDescent="0.25">
      <c r="A1595" s="694"/>
      <c r="B1595" s="694"/>
      <c r="C1595" s="860"/>
      <c r="D1595" s="860"/>
      <c r="E1595" s="843"/>
      <c r="F1595" s="830"/>
      <c r="G1595" s="830"/>
      <c r="H1595" s="830"/>
      <c r="I1595" s="830"/>
    </row>
    <row r="1596" spans="1:11" ht="15" customHeight="1" x14ac:dyDescent="0.25">
      <c r="A1596" s="694"/>
      <c r="B1596" s="694"/>
      <c r="C1596" s="860"/>
      <c r="D1596" s="860"/>
      <c r="E1596" s="843"/>
      <c r="F1596" s="830"/>
      <c r="G1596" s="830"/>
      <c r="H1596" s="830"/>
      <c r="I1596" s="830"/>
    </row>
    <row r="1597" spans="1:11" ht="15" customHeight="1" x14ac:dyDescent="0.25"/>
    <row r="1598" spans="1:11" ht="15" customHeight="1" x14ac:dyDescent="0.25">
      <c r="C1598" s="860"/>
      <c r="D1598" s="860"/>
    </row>
    <row r="1599" spans="1:11" ht="15" customHeight="1" x14ac:dyDescent="0.25">
      <c r="A1599" s="694"/>
      <c r="B1599" s="694"/>
    </row>
    <row r="1600" spans="1:11" ht="15" customHeight="1" x14ac:dyDescent="0.25"/>
    <row r="1601" spans="1:11" ht="15" customHeight="1" x14ac:dyDescent="0.25"/>
    <row r="1602" spans="1:11" ht="15" customHeight="1" x14ac:dyDescent="0.25"/>
    <row r="1603" spans="1:11" ht="15" customHeight="1" x14ac:dyDescent="0.25"/>
    <row r="1604" spans="1:11" ht="15" customHeight="1" x14ac:dyDescent="0.25"/>
    <row r="1605" spans="1:11" ht="15" customHeight="1" x14ac:dyDescent="0.25"/>
    <row r="1606" spans="1:11" ht="15" customHeight="1" x14ac:dyDescent="0.25"/>
    <row r="1607" spans="1:11" ht="15" customHeight="1" x14ac:dyDescent="0.25">
      <c r="A1607" s="694"/>
      <c r="B1607" s="694"/>
      <c r="C1607" s="860"/>
      <c r="D1607" s="860"/>
      <c r="E1607" s="843"/>
      <c r="F1607" s="830"/>
      <c r="G1607" s="830"/>
      <c r="H1607" s="830"/>
      <c r="I1607" s="830"/>
      <c r="J1607" s="830"/>
      <c r="K1607" s="845"/>
    </row>
    <row r="1608" spans="1:11" ht="15" customHeight="1" x14ac:dyDescent="0.25">
      <c r="A1608" s="694"/>
      <c r="B1608" s="694"/>
      <c r="C1608" s="860"/>
      <c r="D1608" s="860"/>
      <c r="E1608" s="843"/>
      <c r="F1608" s="830"/>
      <c r="G1608" s="830"/>
      <c r="H1608" s="830"/>
      <c r="I1608" s="830"/>
      <c r="J1608" s="830"/>
      <c r="K1608" s="845"/>
    </row>
    <row r="1609" spans="1:11" ht="15" customHeight="1" x14ac:dyDescent="0.25">
      <c r="A1609" s="694"/>
      <c r="B1609" s="694"/>
      <c r="C1609" s="860"/>
      <c r="D1609" s="860"/>
      <c r="E1609" s="843"/>
      <c r="F1609" s="830"/>
      <c r="G1609" s="830"/>
      <c r="H1609" s="830"/>
      <c r="I1609" s="830"/>
      <c r="J1609" s="830"/>
      <c r="K1609" s="845"/>
    </row>
    <row r="1610" spans="1:11" ht="15" customHeight="1" x14ac:dyDescent="0.25">
      <c r="J1610" s="857"/>
      <c r="K1610" s="685"/>
    </row>
    <row r="1611" spans="1:11" ht="15" customHeight="1" x14ac:dyDescent="0.25">
      <c r="A1611" s="694"/>
      <c r="J1611" s="857"/>
      <c r="K1611" s="685"/>
    </row>
    <row r="1612" spans="1:11" ht="15" customHeight="1" x14ac:dyDescent="0.25">
      <c r="J1612" s="857"/>
      <c r="K1612" s="685"/>
    </row>
    <row r="1613" spans="1:11" ht="15" customHeight="1" x14ac:dyDescent="0.25">
      <c r="J1613" s="857"/>
      <c r="K1613" s="685"/>
    </row>
    <row r="1614" spans="1:11" ht="15" customHeight="1" x14ac:dyDescent="0.25">
      <c r="J1614" s="857"/>
      <c r="K1614" s="685"/>
    </row>
    <row r="1615" spans="1:11" ht="15" customHeight="1" x14ac:dyDescent="0.25">
      <c r="J1615" s="857"/>
      <c r="K1615" s="685"/>
    </row>
    <row r="1616" spans="1:11" ht="15" customHeight="1" x14ac:dyDescent="0.25">
      <c r="J1616" s="857"/>
      <c r="K1616" s="685"/>
    </row>
    <row r="1617" spans="1:11" ht="15" customHeight="1" x14ac:dyDescent="0.25">
      <c r="J1617" s="857"/>
      <c r="K1617" s="685"/>
    </row>
    <row r="1618" spans="1:11" ht="15" customHeight="1" x14ac:dyDescent="0.25">
      <c r="J1618" s="857"/>
      <c r="K1618" s="685"/>
    </row>
    <row r="1619" spans="1:11" ht="15" customHeight="1" x14ac:dyDescent="0.25">
      <c r="J1619" s="857"/>
      <c r="K1619" s="685"/>
    </row>
    <row r="1620" spans="1:11" ht="15" customHeight="1" x14ac:dyDescent="0.25">
      <c r="J1620" s="857"/>
      <c r="K1620" s="685"/>
    </row>
    <row r="1621" spans="1:11" ht="15" customHeight="1" x14ac:dyDescent="0.25">
      <c r="A1621" s="694"/>
      <c r="F1621" s="830"/>
      <c r="G1621" s="830"/>
      <c r="H1621" s="830"/>
      <c r="I1621" s="830"/>
      <c r="J1621" s="857"/>
      <c r="K1621" s="685"/>
    </row>
    <row r="1622" spans="1:11" ht="15" customHeight="1" x14ac:dyDescent="0.25">
      <c r="A1622" s="694"/>
      <c r="F1622" s="830"/>
      <c r="G1622" s="830"/>
      <c r="H1622" s="830"/>
      <c r="I1622" s="830"/>
      <c r="J1622" s="857"/>
      <c r="K1622" s="685"/>
    </row>
    <row r="1623" spans="1:11" ht="15" customHeight="1" x14ac:dyDescent="0.25">
      <c r="A1623" s="694"/>
      <c r="F1623" s="830"/>
      <c r="G1623" s="830"/>
      <c r="H1623" s="830"/>
      <c r="I1623" s="830"/>
      <c r="J1623" s="857"/>
      <c r="K1623" s="685"/>
    </row>
    <row r="1624" spans="1:11" ht="15" customHeight="1" x14ac:dyDescent="0.25">
      <c r="J1624" s="857"/>
      <c r="K1624" s="685"/>
    </row>
    <row r="1625" spans="1:11" ht="15" customHeight="1" x14ac:dyDescent="0.25">
      <c r="A1625" s="694"/>
      <c r="J1625" s="857"/>
      <c r="K1625" s="685"/>
    </row>
    <row r="1626" spans="1:11" ht="15" customHeight="1" x14ac:dyDescent="0.25">
      <c r="J1626" s="857"/>
      <c r="K1626" s="685"/>
    </row>
    <row r="1627" spans="1:11" ht="15" customHeight="1" x14ac:dyDescent="0.25">
      <c r="J1627" s="857"/>
      <c r="K1627" s="685"/>
    </row>
    <row r="1628" spans="1:11" ht="15" customHeight="1" x14ac:dyDescent="0.25">
      <c r="J1628" s="857"/>
      <c r="K1628" s="685"/>
    </row>
    <row r="1629" spans="1:11" ht="15" customHeight="1" x14ac:dyDescent="0.25">
      <c r="A1629" s="694"/>
      <c r="F1629" s="830"/>
      <c r="G1629" s="830"/>
      <c r="H1629" s="830"/>
      <c r="I1629" s="830"/>
      <c r="J1629" s="857"/>
      <c r="K1629" s="685"/>
    </row>
    <row r="1630" spans="1:11" ht="15" customHeight="1" x14ac:dyDescent="0.25">
      <c r="J1630" s="857"/>
      <c r="K1630" s="685"/>
    </row>
    <row r="1631" spans="1:11" ht="15" customHeight="1" x14ac:dyDescent="0.25">
      <c r="J1631" s="857"/>
      <c r="K1631" s="685"/>
    </row>
    <row r="1632" spans="1:11" ht="15" customHeight="1" x14ac:dyDescent="0.25">
      <c r="J1632" s="857"/>
      <c r="K1632" s="685"/>
    </row>
    <row r="1633" spans="1:11" ht="15" customHeight="1" x14ac:dyDescent="0.25">
      <c r="A1633" s="694"/>
      <c r="F1633" s="830"/>
      <c r="G1633" s="830"/>
      <c r="H1633" s="830"/>
      <c r="I1633" s="830"/>
      <c r="J1633" s="857"/>
      <c r="K1633" s="685"/>
    </row>
    <row r="1634" spans="1:11" ht="15" customHeight="1" x14ac:dyDescent="0.25">
      <c r="J1634" s="857"/>
      <c r="K1634" s="685"/>
    </row>
    <row r="1635" spans="1:11" ht="15" customHeight="1" x14ac:dyDescent="0.25">
      <c r="J1635" s="857"/>
      <c r="K1635" s="685"/>
    </row>
    <row r="1636" spans="1:11" ht="15" customHeight="1" x14ac:dyDescent="0.25">
      <c r="A1636" s="694"/>
      <c r="F1636" s="830"/>
      <c r="G1636" s="830"/>
      <c r="H1636" s="830"/>
      <c r="I1636" s="830"/>
      <c r="J1636" s="857"/>
      <c r="K1636" s="685"/>
    </row>
    <row r="1637" spans="1:11" ht="15" customHeight="1" x14ac:dyDescent="0.25">
      <c r="J1637" s="857"/>
      <c r="K1637" s="685"/>
    </row>
    <row r="1638" spans="1:11" ht="15" customHeight="1" x14ac:dyDescent="0.25">
      <c r="A1638" s="694"/>
      <c r="B1638" s="694"/>
      <c r="J1638" s="857"/>
      <c r="K1638" s="685"/>
    </row>
    <row r="1639" spans="1:11" ht="15" customHeight="1" x14ac:dyDescent="0.25">
      <c r="J1639" s="857"/>
      <c r="K1639" s="685"/>
    </row>
    <row r="1640" spans="1:11" ht="15" customHeight="1" x14ac:dyDescent="0.25">
      <c r="A1640" s="694"/>
      <c r="B1640" s="694"/>
      <c r="C1640" s="860"/>
      <c r="D1640" s="860"/>
      <c r="E1640" s="843"/>
      <c r="F1640" s="830"/>
      <c r="G1640" s="830"/>
      <c r="H1640" s="830"/>
      <c r="I1640" s="830"/>
      <c r="J1640" s="857"/>
      <c r="K1640" s="685"/>
    </row>
    <row r="1641" spans="1:11" ht="15" customHeight="1" x14ac:dyDescent="0.25">
      <c r="J1641" s="857"/>
      <c r="K1641" s="685"/>
    </row>
    <row r="1642" spans="1:11" ht="15" customHeight="1" x14ac:dyDescent="0.25">
      <c r="J1642" s="857"/>
      <c r="K1642" s="685"/>
    </row>
    <row r="1643" spans="1:11" ht="15" customHeight="1" x14ac:dyDescent="0.25">
      <c r="J1643" s="857"/>
      <c r="K1643" s="685"/>
    </row>
    <row r="1644" spans="1:11" ht="15" customHeight="1" x14ac:dyDescent="0.25">
      <c r="J1644" s="857"/>
      <c r="K1644" s="685"/>
    </row>
    <row r="1645" spans="1:11" ht="15" customHeight="1" x14ac:dyDescent="0.25">
      <c r="J1645" s="857"/>
      <c r="K1645" s="685"/>
    </row>
    <row r="1646" spans="1:11" ht="15" customHeight="1" x14ac:dyDescent="0.25">
      <c r="C1646" s="860"/>
      <c r="D1646" s="860"/>
      <c r="J1646" s="857"/>
      <c r="K1646" s="685"/>
    </row>
    <row r="1647" spans="1:11" ht="15" customHeight="1" x14ac:dyDescent="0.25">
      <c r="A1647" s="694"/>
      <c r="B1647" s="694"/>
      <c r="J1647" s="857"/>
      <c r="K1647" s="685"/>
    </row>
    <row r="1648" spans="1:11" ht="15" customHeight="1" x14ac:dyDescent="0.25">
      <c r="J1648" s="857"/>
      <c r="K1648" s="685"/>
    </row>
    <row r="1649" spans="1:11" ht="15" customHeight="1" x14ac:dyDescent="0.25">
      <c r="J1649" s="857"/>
      <c r="K1649" s="685"/>
    </row>
    <row r="1650" spans="1:11" ht="15" customHeight="1" x14ac:dyDescent="0.25">
      <c r="J1650" s="857"/>
      <c r="K1650" s="685"/>
    </row>
    <row r="1651" spans="1:11" ht="15" customHeight="1" x14ac:dyDescent="0.25">
      <c r="J1651" s="857"/>
      <c r="K1651" s="685"/>
    </row>
    <row r="1652" spans="1:11" ht="15" customHeight="1" x14ac:dyDescent="0.25">
      <c r="J1652" s="857"/>
      <c r="K1652" s="685"/>
    </row>
    <row r="1653" spans="1:11" ht="15" customHeight="1" x14ac:dyDescent="0.25">
      <c r="J1653" s="857"/>
      <c r="K1653" s="685"/>
    </row>
    <row r="1654" spans="1:11" ht="15" customHeight="1" x14ac:dyDescent="0.25">
      <c r="J1654" s="857"/>
      <c r="K1654" s="685"/>
    </row>
    <row r="1655" spans="1:11" ht="15" customHeight="1" x14ac:dyDescent="0.25">
      <c r="J1655" s="857"/>
      <c r="K1655" s="685"/>
    </row>
    <row r="1656" spans="1:11" ht="15" customHeight="1" x14ac:dyDescent="0.25">
      <c r="J1656" s="857"/>
      <c r="K1656" s="685"/>
    </row>
    <row r="1657" spans="1:11" ht="15" customHeight="1" x14ac:dyDescent="0.25">
      <c r="A1657" s="694"/>
      <c r="B1657" s="694"/>
      <c r="C1657" s="860"/>
      <c r="D1657" s="860"/>
      <c r="E1657" s="843"/>
      <c r="F1657" s="830"/>
      <c r="G1657" s="830"/>
      <c r="H1657" s="830"/>
      <c r="I1657" s="830"/>
      <c r="J1657" s="857"/>
      <c r="K1657" s="685"/>
    </row>
    <row r="1658" spans="1:11" ht="15" customHeight="1" x14ac:dyDescent="0.25">
      <c r="A1658" s="694"/>
      <c r="B1658" s="694"/>
      <c r="C1658" s="860"/>
      <c r="D1658" s="860"/>
      <c r="E1658" s="843"/>
      <c r="F1658" s="830"/>
      <c r="G1658" s="830"/>
      <c r="H1658" s="830"/>
      <c r="I1658" s="830"/>
      <c r="J1658" s="857"/>
      <c r="K1658" s="685"/>
    </row>
    <row r="1659" spans="1:11" ht="15" customHeight="1" x14ac:dyDescent="0.25">
      <c r="A1659" s="694"/>
      <c r="B1659" s="694"/>
      <c r="C1659" s="860"/>
      <c r="D1659" s="860"/>
      <c r="E1659" s="843"/>
      <c r="F1659" s="830"/>
      <c r="G1659" s="830"/>
      <c r="H1659" s="830"/>
      <c r="I1659" s="830"/>
      <c r="J1659" s="857"/>
      <c r="K1659" s="685"/>
    </row>
    <row r="1660" spans="1:11" ht="15" customHeight="1" x14ac:dyDescent="0.25">
      <c r="A1660" s="694"/>
      <c r="B1660" s="694"/>
      <c r="C1660" s="860"/>
      <c r="D1660" s="860"/>
      <c r="E1660" s="843"/>
      <c r="F1660" s="830"/>
      <c r="G1660" s="830"/>
      <c r="H1660" s="830"/>
      <c r="I1660" s="830"/>
      <c r="J1660" s="857"/>
      <c r="K1660" s="685"/>
    </row>
    <row r="1661" spans="1:11" ht="15" customHeight="1" x14ac:dyDescent="0.25">
      <c r="J1661" s="857"/>
      <c r="K1661" s="685"/>
    </row>
    <row r="1662" spans="1:11" ht="15" customHeight="1" x14ac:dyDescent="0.25">
      <c r="A1662" s="694"/>
      <c r="J1662" s="857"/>
      <c r="K1662" s="685"/>
    </row>
    <row r="1663" spans="1:11" ht="15" customHeight="1" x14ac:dyDescent="0.25">
      <c r="J1663" s="857"/>
      <c r="K1663" s="685"/>
    </row>
    <row r="1664" spans="1:11" ht="15" customHeight="1" x14ac:dyDescent="0.25">
      <c r="C1664" s="860"/>
      <c r="D1664" s="860"/>
      <c r="J1664" s="857"/>
      <c r="K1664" s="685"/>
    </row>
    <row r="1665" spans="1:11" ht="15" customHeight="1" x14ac:dyDescent="0.25">
      <c r="C1665" s="860"/>
      <c r="D1665" s="860"/>
      <c r="J1665" s="857"/>
      <c r="K1665" s="685"/>
    </row>
    <row r="1666" spans="1:11" ht="15" customHeight="1" x14ac:dyDescent="0.25">
      <c r="J1666" s="857"/>
      <c r="K1666" s="685"/>
    </row>
    <row r="1667" spans="1:11" ht="15" customHeight="1" x14ac:dyDescent="0.25">
      <c r="J1667" s="857"/>
      <c r="K1667" s="685"/>
    </row>
    <row r="1668" spans="1:11" ht="15" customHeight="1" x14ac:dyDescent="0.25">
      <c r="J1668" s="857"/>
      <c r="K1668" s="685"/>
    </row>
    <row r="1669" spans="1:11" ht="15" customHeight="1" x14ac:dyDescent="0.25">
      <c r="J1669" s="857"/>
      <c r="K1669" s="685"/>
    </row>
    <row r="1670" spans="1:11" ht="15" customHeight="1" x14ac:dyDescent="0.25">
      <c r="J1670" s="857"/>
      <c r="K1670" s="685"/>
    </row>
    <row r="1671" spans="1:11" ht="15" customHeight="1" x14ac:dyDescent="0.25">
      <c r="J1671" s="857"/>
      <c r="K1671" s="685"/>
    </row>
    <row r="1672" spans="1:11" ht="15" customHeight="1" x14ac:dyDescent="0.25">
      <c r="A1672" s="694"/>
      <c r="F1672" s="830"/>
      <c r="G1672" s="830"/>
      <c r="H1672" s="830"/>
      <c r="I1672" s="830"/>
      <c r="J1672" s="857"/>
      <c r="K1672" s="685"/>
    </row>
    <row r="1673" spans="1:11" ht="15" customHeight="1" x14ac:dyDescent="0.25">
      <c r="A1673" s="694"/>
      <c r="F1673" s="830"/>
      <c r="G1673" s="830"/>
      <c r="H1673" s="830"/>
      <c r="I1673" s="830"/>
      <c r="J1673" s="857"/>
      <c r="K1673" s="685"/>
    </row>
    <row r="1674" spans="1:11" ht="15" customHeight="1" x14ac:dyDescent="0.25">
      <c r="A1674" s="694"/>
      <c r="F1674" s="830"/>
      <c r="G1674" s="830"/>
      <c r="H1674" s="830"/>
      <c r="I1674" s="830"/>
      <c r="J1674" s="857"/>
      <c r="K1674" s="685"/>
    </row>
    <row r="1675" spans="1:11" ht="15" customHeight="1" x14ac:dyDescent="0.25">
      <c r="A1675" s="694"/>
      <c r="F1675" s="830"/>
      <c r="G1675" s="830"/>
      <c r="H1675" s="830"/>
      <c r="I1675" s="830"/>
      <c r="J1675" s="857"/>
      <c r="K1675" s="685"/>
    </row>
    <row r="1676" spans="1:11" ht="15" customHeight="1" x14ac:dyDescent="0.25">
      <c r="J1676" s="857"/>
      <c r="K1676" s="685"/>
    </row>
    <row r="1677" spans="1:11" ht="15" customHeight="1" x14ac:dyDescent="0.25">
      <c r="A1677" s="694"/>
      <c r="J1677" s="857"/>
      <c r="K1677" s="685"/>
    </row>
    <row r="1678" spans="1:11" ht="15" customHeight="1" x14ac:dyDescent="0.25">
      <c r="J1678" s="857"/>
      <c r="K1678" s="685"/>
    </row>
    <row r="1679" spans="1:11" ht="15" customHeight="1" x14ac:dyDescent="0.25">
      <c r="J1679" s="857"/>
      <c r="K1679" s="685"/>
    </row>
    <row r="1680" spans="1:11" ht="15" customHeight="1" x14ac:dyDescent="0.25">
      <c r="J1680" s="857"/>
      <c r="K1680" s="685"/>
    </row>
    <row r="1681" spans="1:11" ht="15" customHeight="1" x14ac:dyDescent="0.25">
      <c r="J1681" s="857"/>
      <c r="K1681" s="685"/>
    </row>
    <row r="1682" spans="1:11" ht="15" customHeight="1" x14ac:dyDescent="0.25">
      <c r="A1682" s="694"/>
      <c r="F1682" s="830"/>
      <c r="G1682" s="830"/>
      <c r="H1682" s="830"/>
      <c r="I1682" s="830"/>
      <c r="J1682" s="857"/>
      <c r="K1682" s="685"/>
    </row>
    <row r="1683" spans="1:11" ht="15" customHeight="1" x14ac:dyDescent="0.25">
      <c r="J1683" s="857"/>
      <c r="K1683" s="685"/>
    </row>
    <row r="1684" spans="1:11" ht="15" customHeight="1" x14ac:dyDescent="0.25">
      <c r="A1684" s="694"/>
      <c r="J1684" s="857"/>
      <c r="K1684" s="685"/>
    </row>
    <row r="1685" spans="1:11" ht="15" customHeight="1" x14ac:dyDescent="0.25">
      <c r="J1685" s="857"/>
      <c r="K1685" s="685"/>
    </row>
    <row r="1686" spans="1:11" ht="15" customHeight="1" x14ac:dyDescent="0.25">
      <c r="A1686" s="694"/>
      <c r="B1686" s="694"/>
      <c r="C1686" s="860"/>
      <c r="D1686" s="860"/>
      <c r="E1686" s="843"/>
      <c r="F1686" s="830"/>
      <c r="G1686" s="830"/>
      <c r="H1686" s="830"/>
      <c r="I1686" s="830"/>
      <c r="J1686" s="857"/>
      <c r="K1686" s="685"/>
    </row>
    <row r="1687" spans="1:11" ht="15" customHeight="1" x14ac:dyDescent="0.25">
      <c r="J1687" s="857"/>
      <c r="K1687" s="685"/>
    </row>
    <row r="1688" spans="1:11" ht="15" customHeight="1" x14ac:dyDescent="0.25">
      <c r="A1688" s="694"/>
      <c r="B1688" s="694"/>
      <c r="C1688" s="860"/>
      <c r="D1688" s="860"/>
      <c r="E1688" s="843"/>
      <c r="F1688" s="830"/>
      <c r="G1688" s="830"/>
      <c r="H1688" s="830"/>
      <c r="I1688" s="830"/>
      <c r="J1688" s="857"/>
      <c r="K1688" s="685"/>
    </row>
    <row r="1689" spans="1:11" ht="15" customHeight="1" x14ac:dyDescent="0.25">
      <c r="A1689" s="694"/>
      <c r="B1689" s="694"/>
      <c r="J1689" s="857"/>
      <c r="K1689" s="685"/>
    </row>
    <row r="1690" spans="1:11" ht="15" customHeight="1" x14ac:dyDescent="0.25">
      <c r="J1690" s="857"/>
      <c r="K1690" s="685"/>
    </row>
    <row r="1691" spans="1:11" ht="15" customHeight="1" x14ac:dyDescent="0.25">
      <c r="J1691" s="857"/>
      <c r="K1691" s="685"/>
    </row>
    <row r="1692" spans="1:11" ht="15" customHeight="1" x14ac:dyDescent="0.25">
      <c r="J1692" s="857"/>
      <c r="K1692" s="685"/>
    </row>
    <row r="1693" spans="1:11" ht="15" customHeight="1" x14ac:dyDescent="0.25">
      <c r="J1693" s="857"/>
      <c r="K1693" s="685"/>
    </row>
    <row r="1694" spans="1:11" ht="15" customHeight="1" x14ac:dyDescent="0.25">
      <c r="C1694" s="860"/>
      <c r="D1694" s="860"/>
      <c r="J1694" s="857"/>
      <c r="K1694" s="685"/>
    </row>
    <row r="1695" spans="1:11" ht="15" customHeight="1" x14ac:dyDescent="0.25">
      <c r="A1695" s="694"/>
      <c r="B1695" s="694"/>
      <c r="J1695" s="857"/>
      <c r="K1695" s="685"/>
    </row>
    <row r="1696" spans="1:11" ht="15" customHeight="1" x14ac:dyDescent="0.25">
      <c r="J1696" s="857"/>
      <c r="K1696" s="685"/>
    </row>
    <row r="1697" spans="1:11" ht="15" customHeight="1" x14ac:dyDescent="0.25">
      <c r="J1697" s="857"/>
      <c r="K1697" s="685"/>
    </row>
    <row r="1698" spans="1:11" ht="15" customHeight="1" x14ac:dyDescent="0.25">
      <c r="J1698" s="857"/>
      <c r="K1698" s="685"/>
    </row>
    <row r="1699" spans="1:11" ht="15" customHeight="1" x14ac:dyDescent="0.25">
      <c r="J1699" s="857"/>
      <c r="K1699" s="685"/>
    </row>
    <row r="1700" spans="1:11" ht="15" customHeight="1" x14ac:dyDescent="0.25">
      <c r="J1700" s="857"/>
      <c r="K1700" s="685"/>
    </row>
    <row r="1701" spans="1:11" ht="15" customHeight="1" x14ac:dyDescent="0.25">
      <c r="J1701" s="857"/>
      <c r="K1701" s="685"/>
    </row>
    <row r="1702" spans="1:11" ht="15" customHeight="1" x14ac:dyDescent="0.25">
      <c r="A1702" s="694"/>
      <c r="B1702" s="694"/>
      <c r="C1702" s="860"/>
      <c r="D1702" s="860"/>
      <c r="E1702" s="843"/>
      <c r="F1702" s="830"/>
      <c r="G1702" s="830"/>
      <c r="H1702" s="830"/>
      <c r="I1702" s="830"/>
      <c r="J1702" s="857"/>
      <c r="K1702" s="685"/>
    </row>
    <row r="1703" spans="1:11" ht="15" customHeight="1" x14ac:dyDescent="0.25">
      <c r="A1703" s="694"/>
      <c r="B1703" s="694"/>
      <c r="C1703" s="860"/>
      <c r="D1703" s="860"/>
      <c r="E1703" s="843"/>
      <c r="F1703" s="830"/>
      <c r="G1703" s="830"/>
      <c r="H1703" s="830"/>
      <c r="I1703" s="830"/>
      <c r="J1703" s="857"/>
      <c r="K1703" s="685"/>
    </row>
    <row r="1704" spans="1:11" ht="15" customHeight="1" x14ac:dyDescent="0.25">
      <c r="A1704" s="694"/>
      <c r="B1704" s="694"/>
      <c r="C1704" s="860"/>
      <c r="D1704" s="860"/>
      <c r="E1704" s="843"/>
      <c r="F1704" s="830"/>
      <c r="G1704" s="830"/>
      <c r="H1704" s="830"/>
      <c r="I1704" s="830"/>
      <c r="J1704" s="857"/>
      <c r="K1704" s="685"/>
    </row>
    <row r="1705" spans="1:11" ht="15" customHeight="1" x14ac:dyDescent="0.25">
      <c r="J1705" s="857"/>
      <c r="K1705" s="685"/>
    </row>
    <row r="1706" spans="1:11" ht="15" customHeight="1" x14ac:dyDescent="0.25">
      <c r="A1706" s="694"/>
      <c r="J1706" s="857"/>
      <c r="K1706" s="685"/>
    </row>
    <row r="1707" spans="1:11" ht="15" customHeight="1" x14ac:dyDescent="0.25">
      <c r="J1707" s="857"/>
      <c r="K1707" s="685"/>
    </row>
    <row r="1708" spans="1:11" ht="15" customHeight="1" x14ac:dyDescent="0.25">
      <c r="J1708" s="857"/>
      <c r="K1708" s="685"/>
    </row>
    <row r="1709" spans="1:11" ht="15" customHeight="1" x14ac:dyDescent="0.25">
      <c r="J1709" s="857"/>
      <c r="K1709" s="685"/>
    </row>
    <row r="1710" spans="1:11" ht="15" customHeight="1" x14ac:dyDescent="0.25">
      <c r="J1710" s="857"/>
      <c r="K1710" s="685"/>
    </row>
    <row r="1711" spans="1:11" ht="15" customHeight="1" x14ac:dyDescent="0.25">
      <c r="J1711" s="857"/>
      <c r="K1711" s="685"/>
    </row>
    <row r="1712" spans="1:11" ht="15" customHeight="1" x14ac:dyDescent="0.25">
      <c r="J1712" s="857"/>
      <c r="K1712" s="685"/>
    </row>
    <row r="1713" spans="1:11" ht="15" customHeight="1" x14ac:dyDescent="0.25">
      <c r="J1713" s="857"/>
      <c r="K1713" s="685"/>
    </row>
    <row r="1714" spans="1:11" ht="15" customHeight="1" x14ac:dyDescent="0.25">
      <c r="J1714" s="857"/>
      <c r="K1714" s="685"/>
    </row>
    <row r="1715" spans="1:11" ht="15" customHeight="1" x14ac:dyDescent="0.25">
      <c r="J1715" s="857"/>
      <c r="K1715" s="685"/>
    </row>
    <row r="1716" spans="1:11" ht="15" customHeight="1" x14ac:dyDescent="0.25">
      <c r="J1716" s="857"/>
      <c r="K1716" s="685"/>
    </row>
    <row r="1717" spans="1:11" ht="15" customHeight="1" x14ac:dyDescent="0.25">
      <c r="A1717" s="694"/>
      <c r="F1717" s="830"/>
      <c r="G1717" s="830"/>
      <c r="H1717" s="830"/>
      <c r="I1717" s="830"/>
      <c r="J1717" s="857"/>
      <c r="K1717" s="685"/>
    </row>
    <row r="1718" spans="1:11" ht="15" customHeight="1" x14ac:dyDescent="0.25">
      <c r="A1718" s="694"/>
      <c r="F1718" s="830"/>
      <c r="G1718" s="830"/>
      <c r="H1718" s="830"/>
      <c r="I1718" s="830"/>
      <c r="J1718" s="857"/>
      <c r="K1718" s="685"/>
    </row>
    <row r="1719" spans="1:11" ht="15" customHeight="1" x14ac:dyDescent="0.25">
      <c r="A1719" s="694"/>
      <c r="F1719" s="830"/>
      <c r="G1719" s="830"/>
      <c r="H1719" s="830"/>
      <c r="I1719" s="830"/>
      <c r="J1719" s="857"/>
      <c r="K1719" s="685"/>
    </row>
    <row r="1720" spans="1:11" ht="15" customHeight="1" x14ac:dyDescent="0.25">
      <c r="A1720" s="694"/>
      <c r="F1720" s="830"/>
      <c r="G1720" s="830"/>
      <c r="H1720" s="830"/>
      <c r="I1720" s="830"/>
      <c r="J1720" s="857"/>
      <c r="K1720" s="685"/>
    </row>
    <row r="1721" spans="1:11" ht="15" customHeight="1" x14ac:dyDescent="0.25">
      <c r="J1721" s="857"/>
      <c r="K1721" s="685"/>
    </row>
    <row r="1722" spans="1:11" ht="15" customHeight="1" x14ac:dyDescent="0.25">
      <c r="A1722" s="694"/>
      <c r="J1722" s="857"/>
      <c r="K1722" s="685"/>
    </row>
    <row r="1723" spans="1:11" ht="15" customHeight="1" x14ac:dyDescent="0.25">
      <c r="J1723" s="857"/>
      <c r="K1723" s="685"/>
    </row>
    <row r="1724" spans="1:11" ht="15" customHeight="1" x14ac:dyDescent="0.25">
      <c r="J1724" s="857"/>
      <c r="K1724" s="685"/>
    </row>
    <row r="1725" spans="1:11" ht="15" customHeight="1" x14ac:dyDescent="0.25">
      <c r="J1725" s="857"/>
      <c r="K1725" s="685"/>
    </row>
    <row r="1726" spans="1:11" ht="15" customHeight="1" x14ac:dyDescent="0.25">
      <c r="A1726" s="694"/>
      <c r="F1726" s="830"/>
      <c r="G1726" s="830"/>
      <c r="H1726" s="830"/>
      <c r="I1726" s="830"/>
      <c r="J1726" s="857"/>
      <c r="K1726" s="685"/>
    </row>
    <row r="1727" spans="1:11" ht="15" customHeight="1" x14ac:dyDescent="0.25">
      <c r="J1727" s="857"/>
      <c r="K1727" s="685"/>
    </row>
    <row r="1728" spans="1:11" ht="15" customHeight="1" x14ac:dyDescent="0.25">
      <c r="A1728" s="694"/>
      <c r="J1728" s="857"/>
      <c r="K1728" s="685"/>
    </row>
    <row r="1729" spans="1:11" ht="15" customHeight="1" x14ac:dyDescent="0.25">
      <c r="J1729" s="857"/>
      <c r="K1729" s="685"/>
    </row>
    <row r="1730" spans="1:11" ht="15" customHeight="1" x14ac:dyDescent="0.25">
      <c r="A1730" s="694"/>
      <c r="B1730" s="694"/>
      <c r="C1730" s="860"/>
      <c r="D1730" s="860"/>
      <c r="E1730" s="843"/>
      <c r="F1730" s="830"/>
      <c r="G1730" s="830"/>
      <c r="H1730" s="830"/>
      <c r="I1730" s="830"/>
      <c r="J1730" s="857"/>
      <c r="K1730" s="685"/>
    </row>
    <row r="1731" spans="1:11" ht="15" customHeight="1" x14ac:dyDescent="0.25">
      <c r="J1731" s="857"/>
      <c r="K1731" s="685"/>
    </row>
    <row r="1732" spans="1:11" ht="15" customHeight="1" x14ac:dyDescent="0.25">
      <c r="J1732" s="857"/>
      <c r="K1732" s="685"/>
    </row>
    <row r="1733" spans="1:11" ht="15" customHeight="1" x14ac:dyDescent="0.25">
      <c r="A1733" s="694"/>
      <c r="F1733" s="830"/>
      <c r="G1733" s="830"/>
      <c r="H1733" s="830"/>
      <c r="I1733" s="830"/>
      <c r="J1733" s="857"/>
      <c r="K1733" s="685"/>
    </row>
    <row r="1734" spans="1:11" ht="15" customHeight="1" x14ac:dyDescent="0.25">
      <c r="J1734" s="857"/>
      <c r="K1734" s="685"/>
    </row>
    <row r="1735" spans="1:11" ht="15" customHeight="1" x14ac:dyDescent="0.25">
      <c r="A1735" s="694"/>
      <c r="B1735" s="694"/>
      <c r="J1735" s="857"/>
      <c r="K1735" s="685"/>
    </row>
    <row r="1736" spans="1:11" ht="15" customHeight="1" x14ac:dyDescent="0.25">
      <c r="A1736" s="694"/>
      <c r="B1736" s="694"/>
      <c r="J1736" s="857"/>
      <c r="K1736" s="685"/>
    </row>
    <row r="1737" spans="1:11" ht="15" customHeight="1" x14ac:dyDescent="0.25">
      <c r="A1737" s="694"/>
      <c r="B1737" s="694"/>
      <c r="J1737" s="857"/>
      <c r="K1737" s="685"/>
    </row>
    <row r="1738" spans="1:11" ht="15" customHeight="1" x14ac:dyDescent="0.25">
      <c r="A1738" s="694"/>
      <c r="B1738" s="694"/>
      <c r="J1738" s="857"/>
      <c r="K1738" s="685"/>
    </row>
    <row r="1739" spans="1:11" ht="15" customHeight="1" x14ac:dyDescent="0.25">
      <c r="A1739" s="694"/>
      <c r="B1739" s="694"/>
      <c r="J1739" s="857"/>
      <c r="K1739" s="685"/>
    </row>
    <row r="1740" spans="1:11" ht="15" customHeight="1" x14ac:dyDescent="0.25">
      <c r="J1740" s="857"/>
      <c r="K1740" s="685"/>
    </row>
    <row r="1741" spans="1:11" ht="15" customHeight="1" x14ac:dyDescent="0.25">
      <c r="J1741" s="857"/>
      <c r="K1741" s="685"/>
    </row>
    <row r="1742" spans="1:11" ht="15" customHeight="1" x14ac:dyDescent="0.25">
      <c r="C1742" s="860"/>
      <c r="D1742" s="860"/>
      <c r="J1742" s="857"/>
      <c r="K1742" s="685"/>
    </row>
    <row r="1743" spans="1:11" ht="15" customHeight="1" x14ac:dyDescent="0.25">
      <c r="A1743" s="694"/>
      <c r="B1743" s="694"/>
      <c r="J1743" s="857"/>
      <c r="K1743" s="685"/>
    </row>
    <row r="1744" spans="1:11" ht="15" customHeight="1" x14ac:dyDescent="0.25">
      <c r="J1744" s="857"/>
      <c r="K1744" s="685"/>
    </row>
    <row r="1745" spans="1:11" ht="15" customHeight="1" x14ac:dyDescent="0.25">
      <c r="J1745" s="857"/>
      <c r="K1745" s="685"/>
    </row>
    <row r="1746" spans="1:11" ht="15" customHeight="1" x14ac:dyDescent="0.25">
      <c r="J1746" s="857"/>
      <c r="K1746" s="685"/>
    </row>
    <row r="1747" spans="1:11" ht="15" customHeight="1" x14ac:dyDescent="0.25">
      <c r="J1747" s="857"/>
      <c r="K1747" s="685"/>
    </row>
    <row r="1748" spans="1:11" ht="15" customHeight="1" x14ac:dyDescent="0.25">
      <c r="J1748" s="857"/>
      <c r="K1748" s="685"/>
    </row>
    <row r="1749" spans="1:11" ht="15" customHeight="1" x14ac:dyDescent="0.25">
      <c r="J1749" s="857"/>
      <c r="K1749" s="685"/>
    </row>
    <row r="1750" spans="1:11" ht="15" customHeight="1" x14ac:dyDescent="0.25">
      <c r="J1750" s="857"/>
      <c r="K1750" s="685"/>
    </row>
    <row r="1751" spans="1:11" ht="15" customHeight="1" x14ac:dyDescent="0.25">
      <c r="A1751" s="694"/>
      <c r="B1751" s="694"/>
      <c r="C1751" s="860"/>
      <c r="D1751" s="860"/>
      <c r="E1751" s="843"/>
      <c r="F1751" s="830"/>
      <c r="G1751" s="830"/>
      <c r="H1751" s="830"/>
      <c r="I1751" s="830"/>
      <c r="J1751" s="857"/>
      <c r="K1751" s="685"/>
    </row>
    <row r="1752" spans="1:11" ht="15" customHeight="1" x14ac:dyDescent="0.25">
      <c r="A1752" s="694"/>
      <c r="B1752" s="694"/>
      <c r="C1752" s="860"/>
      <c r="D1752" s="860"/>
      <c r="E1752" s="843"/>
      <c r="F1752" s="830"/>
      <c r="G1752" s="830"/>
      <c r="H1752" s="830"/>
      <c r="I1752" s="830"/>
      <c r="J1752" s="857"/>
      <c r="K1752" s="685"/>
    </row>
    <row r="1753" spans="1:11" ht="15" customHeight="1" x14ac:dyDescent="0.25">
      <c r="A1753" s="694"/>
      <c r="B1753" s="694"/>
      <c r="C1753" s="860"/>
      <c r="D1753" s="860"/>
      <c r="E1753" s="843"/>
      <c r="F1753" s="830"/>
      <c r="G1753" s="830"/>
      <c r="H1753" s="830"/>
      <c r="I1753" s="830"/>
      <c r="J1753" s="857"/>
      <c r="K1753" s="685"/>
    </row>
    <row r="1754" spans="1:11" ht="15" customHeight="1" x14ac:dyDescent="0.25">
      <c r="J1754" s="857"/>
      <c r="K1754" s="685"/>
    </row>
    <row r="1755" spans="1:11" ht="15" customHeight="1" x14ac:dyDescent="0.25">
      <c r="A1755" s="694"/>
      <c r="J1755" s="857"/>
      <c r="K1755" s="685"/>
    </row>
    <row r="1756" spans="1:11" ht="15" customHeight="1" x14ac:dyDescent="0.25">
      <c r="I1756" s="830"/>
      <c r="J1756" s="857"/>
      <c r="K1756" s="685"/>
    </row>
    <row r="1757" spans="1:11" ht="15" customHeight="1" x14ac:dyDescent="0.25">
      <c r="J1757" s="857"/>
      <c r="K1757" s="685"/>
    </row>
    <row r="1758" spans="1:11" ht="15" customHeight="1" x14ac:dyDescent="0.25">
      <c r="J1758" s="857"/>
      <c r="K1758" s="685"/>
    </row>
    <row r="1759" spans="1:11" ht="15" customHeight="1" x14ac:dyDescent="0.25">
      <c r="J1759" s="857"/>
      <c r="K1759" s="685"/>
    </row>
    <row r="1760" spans="1:11" ht="15" customHeight="1" x14ac:dyDescent="0.25">
      <c r="J1760" s="857"/>
      <c r="K1760" s="685"/>
    </row>
    <row r="1761" spans="1:11" ht="15" customHeight="1" x14ac:dyDescent="0.25">
      <c r="J1761" s="857"/>
      <c r="K1761" s="685"/>
    </row>
    <row r="1762" spans="1:11" ht="15" customHeight="1" x14ac:dyDescent="0.25">
      <c r="J1762" s="857"/>
      <c r="K1762" s="685"/>
    </row>
    <row r="1763" spans="1:11" ht="15" customHeight="1" x14ac:dyDescent="0.25">
      <c r="J1763" s="857"/>
      <c r="K1763" s="685"/>
    </row>
    <row r="1764" spans="1:11" ht="15" customHeight="1" x14ac:dyDescent="0.25">
      <c r="A1764" s="694"/>
      <c r="F1764" s="830"/>
      <c r="G1764" s="830"/>
      <c r="H1764" s="830"/>
      <c r="I1764" s="830"/>
      <c r="J1764" s="857"/>
      <c r="K1764" s="685"/>
    </row>
    <row r="1765" spans="1:11" ht="15" customHeight="1" x14ac:dyDescent="0.25">
      <c r="A1765" s="694"/>
      <c r="F1765" s="830"/>
      <c r="G1765" s="830"/>
      <c r="H1765" s="830"/>
      <c r="I1765" s="830"/>
      <c r="J1765" s="857"/>
      <c r="K1765" s="685"/>
    </row>
    <row r="1766" spans="1:11" ht="15" customHeight="1" x14ac:dyDescent="0.25">
      <c r="A1766" s="694"/>
      <c r="F1766" s="830"/>
      <c r="G1766" s="830"/>
      <c r="H1766" s="830"/>
      <c r="I1766" s="830"/>
      <c r="J1766" s="857"/>
      <c r="K1766" s="685"/>
    </row>
    <row r="1767" spans="1:11" ht="15" customHeight="1" x14ac:dyDescent="0.25">
      <c r="A1767" s="694"/>
      <c r="F1767" s="830"/>
      <c r="G1767" s="830"/>
      <c r="H1767" s="830"/>
      <c r="I1767" s="830"/>
      <c r="J1767" s="857"/>
      <c r="K1767" s="685"/>
    </row>
    <row r="1768" spans="1:11" ht="15" customHeight="1" x14ac:dyDescent="0.25">
      <c r="J1768" s="857"/>
      <c r="K1768" s="685"/>
    </row>
    <row r="1769" spans="1:11" ht="15" customHeight="1" x14ac:dyDescent="0.25">
      <c r="A1769" s="694"/>
      <c r="J1769" s="857"/>
      <c r="K1769" s="685"/>
    </row>
    <row r="1770" spans="1:11" ht="15" customHeight="1" x14ac:dyDescent="0.25">
      <c r="J1770" s="857"/>
      <c r="K1770" s="685"/>
    </row>
    <row r="1771" spans="1:11" ht="15" customHeight="1" x14ac:dyDescent="0.25">
      <c r="J1771" s="857"/>
      <c r="K1771" s="685"/>
    </row>
    <row r="1772" spans="1:11" ht="15" customHeight="1" x14ac:dyDescent="0.25">
      <c r="J1772" s="857"/>
      <c r="K1772" s="685"/>
    </row>
    <row r="1773" spans="1:11" ht="15" customHeight="1" x14ac:dyDescent="0.25">
      <c r="A1773" s="694"/>
      <c r="F1773" s="830"/>
      <c r="G1773" s="830"/>
      <c r="H1773" s="830"/>
      <c r="I1773" s="830"/>
      <c r="J1773" s="857"/>
      <c r="K1773" s="685"/>
    </row>
    <row r="1774" spans="1:11" ht="15" customHeight="1" x14ac:dyDescent="0.25">
      <c r="A1774" s="694"/>
      <c r="F1774" s="830"/>
      <c r="G1774" s="830"/>
      <c r="H1774" s="830"/>
      <c r="I1774" s="830"/>
      <c r="J1774" s="857"/>
      <c r="K1774" s="685"/>
    </row>
    <row r="1775" spans="1:11" ht="15" customHeight="1" x14ac:dyDescent="0.25">
      <c r="A1775" s="694"/>
      <c r="F1775" s="830"/>
      <c r="G1775" s="830"/>
      <c r="H1775" s="830"/>
      <c r="I1775" s="830"/>
      <c r="J1775" s="857"/>
      <c r="K1775" s="685"/>
    </row>
    <row r="1776" spans="1:11" ht="15" customHeight="1" x14ac:dyDescent="0.25">
      <c r="A1776" s="694"/>
      <c r="J1776" s="857"/>
      <c r="K1776" s="685"/>
    </row>
    <row r="1777" spans="1:11" ht="15" customHeight="1" x14ac:dyDescent="0.25">
      <c r="A1777" s="694"/>
      <c r="B1777" s="694"/>
      <c r="C1777" s="860"/>
      <c r="D1777" s="860"/>
      <c r="E1777" s="843"/>
      <c r="F1777" s="830"/>
      <c r="G1777" s="830"/>
      <c r="H1777" s="830"/>
      <c r="I1777" s="830"/>
      <c r="J1777" s="857"/>
      <c r="K1777" s="685"/>
    </row>
    <row r="1778" spans="1:11" ht="15" customHeight="1" x14ac:dyDescent="0.25">
      <c r="J1778" s="857"/>
      <c r="K1778" s="685"/>
    </row>
    <row r="1779" spans="1:11" ht="15" customHeight="1" x14ac:dyDescent="0.25">
      <c r="J1779" s="857"/>
      <c r="K1779" s="685"/>
    </row>
    <row r="1780" spans="1:11" ht="15" customHeight="1" x14ac:dyDescent="0.25">
      <c r="J1780" s="857"/>
      <c r="K1780" s="685"/>
    </row>
    <row r="1781" spans="1:11" ht="15" customHeight="1" x14ac:dyDescent="0.25">
      <c r="J1781" s="857"/>
      <c r="K1781" s="685"/>
    </row>
    <row r="1782" spans="1:11" ht="15" customHeight="1" x14ac:dyDescent="0.25">
      <c r="J1782" s="857"/>
      <c r="K1782" s="685"/>
    </row>
    <row r="1783" spans="1:11" ht="15" customHeight="1" x14ac:dyDescent="0.25">
      <c r="A1783" s="694"/>
      <c r="F1783" s="830"/>
      <c r="G1783" s="830"/>
      <c r="H1783" s="830"/>
      <c r="I1783" s="830"/>
      <c r="J1783" s="857"/>
      <c r="K1783" s="685"/>
    </row>
    <row r="1784" spans="1:11" ht="15" customHeight="1" x14ac:dyDescent="0.25">
      <c r="J1784" s="857"/>
      <c r="K1784" s="685"/>
    </row>
    <row r="1785" spans="1:11" ht="15" customHeight="1" x14ac:dyDescent="0.25">
      <c r="J1785" s="857"/>
      <c r="K1785" s="685"/>
    </row>
    <row r="1786" spans="1:11" ht="15" customHeight="1" x14ac:dyDescent="0.25">
      <c r="J1786" s="857"/>
      <c r="K1786" s="685"/>
    </row>
    <row r="1787" spans="1:11" ht="15" customHeight="1" x14ac:dyDescent="0.25">
      <c r="J1787" s="857"/>
      <c r="K1787" s="685"/>
    </row>
    <row r="1788" spans="1:11" ht="15" customHeight="1" x14ac:dyDescent="0.25">
      <c r="J1788" s="857"/>
      <c r="K1788" s="685"/>
    </row>
    <row r="1789" spans="1:11" ht="15" customHeight="1" x14ac:dyDescent="0.25">
      <c r="J1789" s="857"/>
      <c r="K1789" s="685"/>
    </row>
    <row r="1790" spans="1:11" ht="15" customHeight="1" x14ac:dyDescent="0.25">
      <c r="C1790" s="860"/>
      <c r="D1790" s="860"/>
      <c r="J1790" s="857"/>
      <c r="K1790" s="685"/>
    </row>
    <row r="1791" spans="1:11" ht="15" customHeight="1" x14ac:dyDescent="0.25">
      <c r="A1791" s="694"/>
      <c r="B1791" s="694"/>
      <c r="J1791" s="857"/>
      <c r="K1791" s="685"/>
    </row>
    <row r="1792" spans="1:11" ht="15" customHeight="1" x14ac:dyDescent="0.25">
      <c r="J1792" s="857"/>
      <c r="K1792" s="685"/>
    </row>
    <row r="1793" spans="1:11" ht="15" customHeight="1" x14ac:dyDescent="0.25">
      <c r="J1793" s="857"/>
      <c r="K1793" s="685"/>
    </row>
    <row r="1794" spans="1:11" ht="15" customHeight="1" x14ac:dyDescent="0.25">
      <c r="J1794" s="857"/>
      <c r="K1794" s="685"/>
    </row>
    <row r="1795" spans="1:11" ht="15" customHeight="1" x14ac:dyDescent="0.25">
      <c r="J1795" s="857"/>
      <c r="K1795" s="685"/>
    </row>
    <row r="1796" spans="1:11" ht="15" customHeight="1" x14ac:dyDescent="0.25">
      <c r="J1796" s="857"/>
      <c r="K1796" s="685"/>
    </row>
    <row r="1797" spans="1:11" ht="15" customHeight="1" x14ac:dyDescent="0.25">
      <c r="J1797" s="857"/>
      <c r="K1797" s="685"/>
    </row>
    <row r="1798" spans="1:11" ht="15" customHeight="1" x14ac:dyDescent="0.25">
      <c r="A1798" s="694"/>
      <c r="B1798" s="694"/>
      <c r="C1798" s="860"/>
      <c r="D1798" s="860"/>
      <c r="E1798" s="843"/>
      <c r="F1798" s="830"/>
      <c r="G1798" s="830"/>
      <c r="H1798" s="830"/>
      <c r="I1798" s="830"/>
      <c r="J1798" s="857"/>
      <c r="K1798" s="685"/>
    </row>
    <row r="1799" spans="1:11" ht="15" customHeight="1" x14ac:dyDescent="0.25">
      <c r="A1799" s="694"/>
      <c r="B1799" s="694"/>
      <c r="C1799" s="860"/>
      <c r="D1799" s="860"/>
      <c r="E1799" s="843"/>
      <c r="F1799" s="830"/>
      <c r="G1799" s="830"/>
      <c r="H1799" s="830"/>
      <c r="I1799" s="830"/>
      <c r="J1799" s="857"/>
      <c r="K1799" s="685"/>
    </row>
    <row r="1800" spans="1:11" ht="15" customHeight="1" x14ac:dyDescent="0.25">
      <c r="J1800" s="857"/>
      <c r="K1800" s="685"/>
    </row>
    <row r="1801" spans="1:11" ht="15" customHeight="1" x14ac:dyDescent="0.25">
      <c r="A1801" s="694"/>
      <c r="J1801" s="857"/>
      <c r="K1801" s="685"/>
    </row>
    <row r="1802" spans="1:11" ht="15" customHeight="1" x14ac:dyDescent="0.25">
      <c r="J1802" s="857"/>
      <c r="K1802" s="685"/>
    </row>
    <row r="1803" spans="1:11" ht="15" customHeight="1" x14ac:dyDescent="0.25">
      <c r="J1803" s="857"/>
      <c r="K1803" s="685"/>
    </row>
    <row r="1804" spans="1:11" ht="15" customHeight="1" x14ac:dyDescent="0.25">
      <c r="J1804" s="857"/>
      <c r="K1804" s="685"/>
    </row>
    <row r="1805" spans="1:11" ht="15" customHeight="1" x14ac:dyDescent="0.25">
      <c r="J1805" s="857"/>
      <c r="K1805" s="685"/>
    </row>
    <row r="1806" spans="1:11" ht="15" customHeight="1" x14ac:dyDescent="0.25">
      <c r="J1806" s="857"/>
      <c r="K1806" s="685"/>
    </row>
    <row r="1807" spans="1:11" ht="15" customHeight="1" x14ac:dyDescent="0.25">
      <c r="J1807" s="857"/>
      <c r="K1807" s="685"/>
    </row>
    <row r="1808" spans="1:11" ht="15" customHeight="1" x14ac:dyDescent="0.25">
      <c r="J1808" s="857"/>
      <c r="K1808" s="685"/>
    </row>
    <row r="1809" spans="1:11" ht="15" customHeight="1" x14ac:dyDescent="0.25">
      <c r="J1809" s="857"/>
      <c r="K1809" s="685"/>
    </row>
    <row r="1810" spans="1:11" ht="15" customHeight="1" x14ac:dyDescent="0.25">
      <c r="A1810" s="694"/>
      <c r="F1810" s="830"/>
      <c r="G1810" s="830"/>
      <c r="H1810" s="830"/>
      <c r="I1810" s="830"/>
      <c r="J1810" s="857"/>
      <c r="K1810" s="685"/>
    </row>
    <row r="1811" spans="1:11" ht="15" customHeight="1" x14ac:dyDescent="0.25">
      <c r="A1811" s="694"/>
      <c r="F1811" s="830"/>
      <c r="G1811" s="830"/>
      <c r="H1811" s="830"/>
      <c r="I1811" s="830"/>
      <c r="J1811" s="857"/>
      <c r="K1811" s="685"/>
    </row>
    <row r="1812" spans="1:11" ht="15" customHeight="1" x14ac:dyDescent="0.25">
      <c r="J1812" s="857"/>
      <c r="K1812" s="685"/>
    </row>
    <row r="1813" spans="1:11" ht="15" customHeight="1" x14ac:dyDescent="0.25">
      <c r="A1813" s="694"/>
      <c r="J1813" s="857"/>
      <c r="K1813" s="685"/>
    </row>
    <row r="1814" spans="1:11" ht="15" customHeight="1" x14ac:dyDescent="0.25">
      <c r="J1814" s="857"/>
      <c r="K1814" s="685"/>
    </row>
    <row r="1815" spans="1:11" ht="15" customHeight="1" x14ac:dyDescent="0.25">
      <c r="J1815" s="857"/>
      <c r="K1815" s="685"/>
    </row>
    <row r="1816" spans="1:11" ht="15" customHeight="1" x14ac:dyDescent="0.25">
      <c r="J1816" s="857"/>
      <c r="K1816" s="685"/>
    </row>
    <row r="1817" spans="1:11" ht="15" customHeight="1" x14ac:dyDescent="0.25">
      <c r="A1817" s="694"/>
      <c r="F1817" s="830"/>
      <c r="G1817" s="830"/>
      <c r="H1817" s="830"/>
      <c r="I1817" s="830"/>
      <c r="J1817" s="857"/>
      <c r="K1817" s="685"/>
    </row>
    <row r="1818" spans="1:11" ht="15" customHeight="1" x14ac:dyDescent="0.25">
      <c r="J1818" s="857"/>
      <c r="K1818" s="685"/>
    </row>
    <row r="1819" spans="1:11" ht="15" customHeight="1" x14ac:dyDescent="0.25">
      <c r="A1819" s="694"/>
      <c r="J1819" s="857"/>
      <c r="K1819" s="685"/>
    </row>
    <row r="1820" spans="1:11" ht="15" customHeight="1" x14ac:dyDescent="0.25">
      <c r="J1820" s="857"/>
      <c r="K1820" s="685"/>
    </row>
    <row r="1821" spans="1:11" ht="15" customHeight="1" x14ac:dyDescent="0.25">
      <c r="A1821" s="694"/>
      <c r="B1821" s="694"/>
      <c r="C1821" s="860"/>
      <c r="D1821" s="860"/>
      <c r="E1821" s="843"/>
      <c r="F1821" s="830"/>
      <c r="G1821" s="830"/>
      <c r="H1821" s="830"/>
      <c r="I1821" s="830"/>
      <c r="J1821" s="857"/>
      <c r="K1821" s="685"/>
    </row>
    <row r="1822" spans="1:11" ht="15" customHeight="1" x14ac:dyDescent="0.25">
      <c r="J1822" s="857"/>
      <c r="K1822" s="685"/>
    </row>
    <row r="1823" spans="1:11" ht="15" customHeight="1" x14ac:dyDescent="0.25">
      <c r="J1823" s="857"/>
      <c r="K1823" s="685"/>
    </row>
    <row r="1824" spans="1:11" ht="15" customHeight="1" x14ac:dyDescent="0.25">
      <c r="J1824" s="857"/>
      <c r="K1824" s="685"/>
    </row>
    <row r="1825" spans="1:11" ht="15" customHeight="1" x14ac:dyDescent="0.25">
      <c r="J1825" s="857"/>
      <c r="K1825" s="685"/>
    </row>
    <row r="1826" spans="1:11" ht="15" customHeight="1" x14ac:dyDescent="0.25">
      <c r="J1826" s="857"/>
      <c r="K1826" s="685"/>
    </row>
    <row r="1827" spans="1:11" ht="15" customHeight="1" x14ac:dyDescent="0.25">
      <c r="A1827" s="694"/>
      <c r="F1827" s="830"/>
      <c r="G1827" s="830"/>
      <c r="H1827" s="830"/>
      <c r="I1827" s="830"/>
      <c r="J1827" s="857"/>
      <c r="K1827" s="685"/>
    </row>
    <row r="1828" spans="1:11" ht="15" customHeight="1" x14ac:dyDescent="0.25">
      <c r="J1828" s="857"/>
      <c r="K1828" s="685"/>
    </row>
    <row r="1829" spans="1:11" ht="15" customHeight="1" x14ac:dyDescent="0.25">
      <c r="A1829" s="694"/>
      <c r="B1829" s="694"/>
      <c r="J1829" s="857"/>
      <c r="K1829" s="685"/>
    </row>
    <row r="1830" spans="1:11" ht="15" customHeight="1" x14ac:dyDescent="0.25">
      <c r="J1830" s="857"/>
      <c r="K1830" s="685"/>
    </row>
    <row r="1831" spans="1:11" ht="15" customHeight="1" x14ac:dyDescent="0.25">
      <c r="J1831" s="857"/>
      <c r="K1831" s="685"/>
    </row>
    <row r="1832" spans="1:11" ht="15" customHeight="1" x14ac:dyDescent="0.25">
      <c r="A1832" s="694"/>
      <c r="B1832" s="694"/>
      <c r="C1832" s="860"/>
      <c r="D1832" s="860"/>
      <c r="E1832" s="843"/>
      <c r="F1832" s="830"/>
      <c r="G1832" s="830"/>
      <c r="H1832" s="830"/>
      <c r="I1832" s="830"/>
      <c r="J1832" s="857"/>
      <c r="K1832" s="685"/>
    </row>
    <row r="1833" spans="1:11" ht="15" customHeight="1" x14ac:dyDescent="0.25">
      <c r="J1833" s="857"/>
      <c r="K1833" s="685"/>
    </row>
    <row r="1834" spans="1:11" ht="15" customHeight="1" x14ac:dyDescent="0.25">
      <c r="A1834" s="685"/>
      <c r="B1834" s="685"/>
      <c r="C1834" s="857"/>
      <c r="D1834" s="841"/>
      <c r="E1834" s="841"/>
      <c r="F1834" s="857"/>
      <c r="G1834" s="857"/>
      <c r="H1834" s="857"/>
      <c r="I1834" s="857"/>
      <c r="J1834" s="857"/>
      <c r="K1834" s="685"/>
    </row>
    <row r="1835" spans="1:11" ht="15" customHeight="1" x14ac:dyDescent="0.25">
      <c r="A1835" s="685"/>
      <c r="B1835" s="685"/>
      <c r="C1835" s="857"/>
      <c r="F1835" s="857"/>
      <c r="G1835" s="857"/>
      <c r="H1835" s="857"/>
      <c r="I1835" s="857"/>
      <c r="J1835" s="857"/>
      <c r="K1835" s="685"/>
    </row>
    <row r="1836" spans="1:11" ht="15" customHeight="1" x14ac:dyDescent="0.25">
      <c r="A1836" s="685"/>
      <c r="B1836" s="685"/>
      <c r="C1836" s="857"/>
      <c r="E1836" s="841"/>
      <c r="F1836" s="857"/>
      <c r="G1836" s="857"/>
      <c r="H1836" s="857"/>
      <c r="I1836" s="857"/>
      <c r="J1836" s="857"/>
      <c r="K1836" s="685"/>
    </row>
    <row r="1837" spans="1:11" ht="15" customHeight="1" x14ac:dyDescent="0.25">
      <c r="A1837" s="685"/>
      <c r="B1837" s="685"/>
      <c r="C1837" s="857"/>
      <c r="F1837" s="857"/>
      <c r="G1837" s="857"/>
      <c r="H1837" s="857"/>
      <c r="I1837" s="857"/>
      <c r="J1837" s="857"/>
      <c r="K1837" s="685"/>
    </row>
    <row r="1838" spans="1:11" ht="15" customHeight="1" x14ac:dyDescent="0.25">
      <c r="A1838" s="685"/>
      <c r="B1838" s="685"/>
      <c r="C1838" s="857"/>
      <c r="F1838" s="857"/>
      <c r="G1838" s="857"/>
      <c r="H1838" s="857"/>
      <c r="I1838" s="857"/>
      <c r="J1838" s="857"/>
      <c r="K1838" s="685"/>
    </row>
    <row r="1839" spans="1:11" ht="15" customHeight="1" x14ac:dyDescent="0.25">
      <c r="A1839" s="685"/>
      <c r="B1839" s="685"/>
      <c r="C1839" s="857"/>
      <c r="F1839" s="857"/>
      <c r="G1839" s="857"/>
      <c r="H1839" s="857"/>
      <c r="I1839" s="857"/>
      <c r="J1839" s="857"/>
      <c r="K1839" s="685"/>
    </row>
    <row r="1840" spans="1:11" ht="15" customHeight="1" x14ac:dyDescent="0.25">
      <c r="A1840" s="685"/>
      <c r="B1840" s="685"/>
      <c r="C1840" s="857"/>
      <c r="E1840" s="841"/>
      <c r="F1840" s="857"/>
      <c r="G1840" s="857"/>
      <c r="H1840" s="857"/>
      <c r="I1840" s="857"/>
      <c r="J1840" s="857"/>
      <c r="K1840" s="685"/>
    </row>
    <row r="1841" spans="1:11" x14ac:dyDescent="0.25">
      <c r="A1841" s="685"/>
      <c r="B1841" s="685"/>
      <c r="C1841" s="857"/>
      <c r="E1841" s="841"/>
      <c r="F1841" s="857"/>
      <c r="G1841" s="857"/>
      <c r="H1841" s="857"/>
      <c r="I1841" s="857"/>
      <c r="J1841" s="857"/>
      <c r="K1841" s="685"/>
    </row>
    <row r="1842" spans="1:11" x14ac:dyDescent="0.25">
      <c r="A1842" s="685"/>
      <c r="B1842" s="685"/>
      <c r="C1842" s="857"/>
      <c r="D1842" s="841"/>
      <c r="E1842" s="841"/>
      <c r="F1842" s="857"/>
      <c r="G1842" s="857"/>
      <c r="H1842" s="857"/>
      <c r="I1842" s="857"/>
      <c r="J1842" s="857"/>
      <c r="K1842" s="685"/>
    </row>
    <row r="1843" spans="1:11" x14ac:dyDescent="0.25">
      <c r="E1843" s="841"/>
    </row>
    <row r="1844" spans="1:11" x14ac:dyDescent="0.25">
      <c r="E1844" s="841"/>
    </row>
    <row r="1845" spans="1:11" x14ac:dyDescent="0.25">
      <c r="A1845" s="685"/>
      <c r="B1845" s="685"/>
      <c r="C1845" s="857"/>
      <c r="D1845" s="857"/>
      <c r="E1845" s="841"/>
    </row>
    <row r="1847" spans="1:11" x14ac:dyDescent="0.25">
      <c r="A1847" s="685"/>
      <c r="B1847" s="685"/>
      <c r="C1847" s="857"/>
      <c r="D1847" s="863"/>
      <c r="E1847" s="841"/>
    </row>
    <row r="1848" spans="1:11" x14ac:dyDescent="0.25">
      <c r="A1848" s="685"/>
      <c r="B1848" s="685"/>
      <c r="C1848" s="857"/>
      <c r="D1848" s="857"/>
      <c r="K1848" s="844" t="s">
        <v>1</v>
      </c>
    </row>
    <row r="1849" spans="1:11" x14ac:dyDescent="0.25">
      <c r="A1849" s="685"/>
      <c r="B1849" s="685"/>
      <c r="C1849" s="857"/>
      <c r="D1849" s="857"/>
      <c r="E1849" s="841"/>
    </row>
  </sheetData>
  <autoFilter ref="A2:K1849"/>
  <mergeCells count="37">
    <mergeCell ref="A200:B200"/>
    <mergeCell ref="A1014:K1014"/>
    <mergeCell ref="A1013:K1013"/>
    <mergeCell ref="A1012:K1012"/>
    <mergeCell ref="F11:H11"/>
    <mergeCell ref="F105:H105"/>
    <mergeCell ref="F225:H225"/>
    <mergeCell ref="F316:H316"/>
    <mergeCell ref="F619:H619"/>
    <mergeCell ref="F399:H399"/>
    <mergeCell ref="F908:H908"/>
    <mergeCell ref="C506:F506"/>
    <mergeCell ref="F728:H728"/>
    <mergeCell ref="F817:H817"/>
    <mergeCell ref="F507:H507"/>
    <mergeCell ref="A469:B469"/>
    <mergeCell ref="A1015:K1015"/>
    <mergeCell ref="A1016:K1016"/>
    <mergeCell ref="A1017:K1017"/>
    <mergeCell ref="A1018:K1018"/>
    <mergeCell ref="A1019:K1019"/>
    <mergeCell ref="A1020:K1020"/>
    <mergeCell ref="A1021:K1021"/>
    <mergeCell ref="A1022:K1022"/>
    <mergeCell ref="A1023:K1023"/>
    <mergeCell ref="A1024:K1024"/>
    <mergeCell ref="A1025:K1025"/>
    <mergeCell ref="A1026:K1026"/>
    <mergeCell ref="A1032:K1032"/>
    <mergeCell ref="A1033:K1033"/>
    <mergeCell ref="A1034:K1034"/>
    <mergeCell ref="A1035:K1035"/>
    <mergeCell ref="A1027:K1027"/>
    <mergeCell ref="A1028:K1028"/>
    <mergeCell ref="A1029:K1029"/>
    <mergeCell ref="A1030:K1030"/>
    <mergeCell ref="A1031:K1031"/>
  </mergeCells>
  <pageMargins left="0.11811023622047245" right="0.11811023622047245" top="0.15748031496062992" bottom="0.15748031496062992" header="0.31496062992125984" footer="0.31496062992125984"/>
  <pageSetup paperSize="9" scale="49" fitToHeight="0" orientation="portrait" r:id="rId1"/>
  <ignoredErrors>
    <ignoredError sqref="G101:H101 I724 G182" formula="1"/>
    <ignoredError sqref="F101 F502:G502 F221:G22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17"/>
  <sheetViews>
    <sheetView zoomScaleNormal="100" zoomScaleSheetLayoutView="50" workbookViewId="0">
      <selection activeCell="I950" sqref="I950"/>
    </sheetView>
  </sheetViews>
  <sheetFormatPr defaultRowHeight="15.75" x14ac:dyDescent="0.25"/>
  <cols>
    <col min="1" max="1" width="32.7109375" style="4" customWidth="1"/>
    <col min="2" max="2" width="26.85546875" style="4" customWidth="1"/>
    <col min="3" max="3" width="10.5703125" style="152" customWidth="1"/>
    <col min="4" max="4" width="9.5703125" style="12" customWidth="1"/>
    <col min="5" max="5" width="11.7109375" style="12" customWidth="1"/>
    <col min="6" max="6" width="12.140625" style="12" customWidth="1"/>
    <col min="7" max="7" width="10.42578125" style="12" customWidth="1"/>
    <col min="8" max="8" width="9.5703125" style="12" customWidth="1"/>
    <col min="9" max="9" width="10.85546875" style="12" customWidth="1"/>
    <col min="10" max="10" width="11.7109375" style="12" customWidth="1"/>
    <col min="11" max="11" width="23.7109375" style="4" customWidth="1"/>
    <col min="12" max="16384" width="9.140625" style="475"/>
  </cols>
  <sheetData>
    <row r="2" spans="1:11" x14ac:dyDescent="0.25">
      <c r="A2" s="514" t="s">
        <v>516</v>
      </c>
      <c r="B2" s="514"/>
      <c r="C2" s="515"/>
      <c r="D2" s="516"/>
      <c r="E2" s="517"/>
      <c r="F2" s="518"/>
      <c r="G2" s="518"/>
      <c r="H2" s="518" t="s">
        <v>517</v>
      </c>
      <c r="I2" s="516"/>
      <c r="J2" s="516"/>
      <c r="K2" s="356"/>
    </row>
    <row r="3" spans="1:11" x14ac:dyDescent="0.25">
      <c r="A3" s="514" t="s">
        <v>520</v>
      </c>
      <c r="B3" s="514"/>
      <c r="C3" s="515"/>
      <c r="D3" s="516"/>
      <c r="E3" s="517"/>
      <c r="F3" s="518"/>
      <c r="G3" s="518"/>
      <c r="H3" s="519" t="s">
        <v>518</v>
      </c>
      <c r="I3" s="516"/>
      <c r="J3" s="516"/>
      <c r="K3" s="356"/>
    </row>
    <row r="4" spans="1:11" x14ac:dyDescent="0.25">
      <c r="A4" s="514" t="s">
        <v>521</v>
      </c>
      <c r="B4" s="514"/>
      <c r="C4" s="515"/>
      <c r="D4" s="516"/>
      <c r="E4" s="517"/>
      <c r="F4" s="518"/>
      <c r="G4" s="518"/>
      <c r="H4" s="518" t="s">
        <v>519</v>
      </c>
      <c r="I4" s="518"/>
      <c r="J4" s="518"/>
      <c r="K4" s="356"/>
    </row>
    <row r="5" spans="1:11" x14ac:dyDescent="0.25">
      <c r="A5" s="514"/>
      <c r="B5" s="514"/>
      <c r="C5" s="515"/>
      <c r="D5" s="516"/>
      <c r="E5" s="517"/>
      <c r="F5" s="518"/>
      <c r="G5" s="518"/>
      <c r="H5" s="518"/>
      <c r="I5" s="518"/>
      <c r="J5" s="518"/>
      <c r="K5" s="356"/>
    </row>
    <row r="6" spans="1:11" x14ac:dyDescent="0.25">
      <c r="A6" s="1"/>
      <c r="B6" s="1"/>
      <c r="C6" s="2" t="s">
        <v>470</v>
      </c>
      <c r="D6" s="2"/>
      <c r="E6" s="2"/>
      <c r="F6" s="2"/>
      <c r="G6" s="2"/>
      <c r="H6" s="2"/>
      <c r="I6" s="2"/>
      <c r="J6" s="3"/>
    </row>
    <row r="7" spans="1:11" x14ac:dyDescent="0.25">
      <c r="A7" s="1"/>
      <c r="B7" s="1"/>
      <c r="C7" s="5" t="s">
        <v>0</v>
      </c>
      <c r="D7" s="5"/>
      <c r="E7" s="5"/>
      <c r="F7" s="5"/>
      <c r="G7" s="5"/>
      <c r="H7" s="5"/>
      <c r="I7" s="5"/>
      <c r="J7" s="3"/>
    </row>
    <row r="8" spans="1:11" x14ac:dyDescent="0.25">
      <c r="A8" s="6"/>
      <c r="B8" s="6"/>
      <c r="C8" s="320" t="s">
        <v>261</v>
      </c>
      <c r="D8" s="320"/>
      <c r="E8" s="320"/>
      <c r="F8" s="320"/>
      <c r="G8" s="5"/>
      <c r="H8" s="5"/>
      <c r="I8" s="5"/>
      <c r="J8" s="3"/>
    </row>
    <row r="9" spans="1:11" x14ac:dyDescent="0.25">
      <c r="A9" s="6"/>
      <c r="B9" s="6"/>
      <c r="C9" s="7"/>
      <c r="D9" s="3"/>
      <c r="E9" s="8" t="s">
        <v>1</v>
      </c>
      <c r="F9" s="8"/>
      <c r="G9" s="8"/>
      <c r="H9" s="3"/>
      <c r="I9" s="3"/>
      <c r="J9" s="3"/>
    </row>
    <row r="10" spans="1:11" ht="16.5" thickBot="1" x14ac:dyDescent="0.3">
      <c r="A10" s="9" t="s">
        <v>2</v>
      </c>
      <c r="B10" s="9"/>
      <c r="C10" s="10"/>
      <c r="D10" s="11"/>
    </row>
    <row r="11" spans="1:11" ht="39" customHeight="1" x14ac:dyDescent="0.25">
      <c r="A11" s="476" t="s">
        <v>3</v>
      </c>
      <c r="B11" s="13"/>
      <c r="C11" s="14" t="s">
        <v>4</v>
      </c>
      <c r="D11" s="869" t="s">
        <v>5</v>
      </c>
      <c r="E11" s="15" t="s">
        <v>5</v>
      </c>
      <c r="F11" s="933" t="s">
        <v>6</v>
      </c>
      <c r="G11" s="930"/>
      <c r="H11" s="931"/>
      <c r="I11" s="869" t="s">
        <v>7</v>
      </c>
      <c r="J11" s="16" t="s">
        <v>8</v>
      </c>
      <c r="K11" s="17" t="s">
        <v>9</v>
      </c>
    </row>
    <row r="12" spans="1:11" ht="29.25" customHeight="1" thickBot="1" x14ac:dyDescent="0.3">
      <c r="A12" s="477" t="s">
        <v>10</v>
      </c>
      <c r="B12" s="18"/>
      <c r="C12" s="19" t="s">
        <v>11</v>
      </c>
      <c r="D12" s="20" t="s">
        <v>12</v>
      </c>
      <c r="E12" s="21" t="s">
        <v>12</v>
      </c>
      <c r="F12" s="22"/>
      <c r="G12" s="23"/>
      <c r="H12" s="24"/>
      <c r="I12" s="20" t="s">
        <v>13</v>
      </c>
      <c r="J12" s="25"/>
      <c r="K12" s="26"/>
    </row>
    <row r="13" spans="1:11" ht="26.25" customHeight="1" thickBot="1" x14ac:dyDescent="0.3">
      <c r="A13" s="478"/>
      <c r="B13" s="27"/>
      <c r="C13" s="28"/>
      <c r="D13" s="29" t="s">
        <v>14</v>
      </c>
      <c r="E13" s="29" t="s">
        <v>15</v>
      </c>
      <c r="F13" s="29" t="s">
        <v>16</v>
      </c>
      <c r="G13" s="29" t="s">
        <v>17</v>
      </c>
      <c r="H13" s="30" t="s">
        <v>18</v>
      </c>
      <c r="I13" s="30" t="s">
        <v>19</v>
      </c>
      <c r="J13" s="30" t="s">
        <v>20</v>
      </c>
      <c r="K13" s="31"/>
    </row>
    <row r="14" spans="1:11" x14ac:dyDescent="0.25">
      <c r="A14" s="476"/>
      <c r="B14" s="328" t="s">
        <v>21</v>
      </c>
      <c r="C14" s="33"/>
      <c r="D14" s="34"/>
      <c r="E14" s="35"/>
      <c r="F14" s="36"/>
      <c r="G14" s="36"/>
      <c r="H14" s="37"/>
      <c r="I14" s="25"/>
      <c r="J14" s="25"/>
      <c r="K14" s="26"/>
    </row>
    <row r="15" spans="1:11" ht="31.5" x14ac:dyDescent="0.25">
      <c r="A15" s="99" t="s">
        <v>316</v>
      </c>
      <c r="B15" s="38"/>
      <c r="C15" s="39" t="s">
        <v>375</v>
      </c>
      <c r="D15" s="34"/>
      <c r="E15" s="40"/>
      <c r="F15" s="34">
        <v>5.44</v>
      </c>
      <c r="G15" s="40">
        <v>7.1669999999999998</v>
      </c>
      <c r="H15" s="40">
        <v>30.085000000000001</v>
      </c>
      <c r="I15" s="34">
        <v>207.60000000000002</v>
      </c>
      <c r="J15" s="34">
        <v>0.86</v>
      </c>
      <c r="K15" s="26" t="s">
        <v>22</v>
      </c>
    </row>
    <row r="16" spans="1:11" x14ac:dyDescent="0.25">
      <c r="A16" s="99"/>
      <c r="B16" s="38" t="s">
        <v>23</v>
      </c>
      <c r="C16" s="39"/>
      <c r="D16" s="34">
        <v>13.5</v>
      </c>
      <c r="E16" s="40">
        <v>13.5</v>
      </c>
      <c r="F16" s="40"/>
      <c r="G16" s="40"/>
      <c r="H16" s="40"/>
      <c r="I16" s="34"/>
      <c r="J16" s="34"/>
      <c r="K16" s="26"/>
    </row>
    <row r="17" spans="1:11" x14ac:dyDescent="0.25">
      <c r="A17" s="99"/>
      <c r="B17" s="38" t="s">
        <v>24</v>
      </c>
      <c r="C17" s="39"/>
      <c r="D17" s="34">
        <v>10</v>
      </c>
      <c r="E17" s="40">
        <v>10</v>
      </c>
      <c r="F17" s="40"/>
      <c r="G17" s="41"/>
      <c r="H17" s="40"/>
      <c r="I17" s="41"/>
      <c r="J17" s="34"/>
      <c r="K17" s="26"/>
    </row>
    <row r="18" spans="1:11" x14ac:dyDescent="0.25">
      <c r="A18" s="99"/>
      <c r="B18" s="38" t="s">
        <v>25</v>
      </c>
      <c r="C18" s="39"/>
      <c r="D18" s="34">
        <v>90</v>
      </c>
      <c r="E18" s="40">
        <v>90</v>
      </c>
      <c r="F18" s="40"/>
      <c r="G18" s="41"/>
      <c r="H18" s="40"/>
      <c r="I18" s="41"/>
      <c r="J18" s="34"/>
      <c r="K18" s="26"/>
    </row>
    <row r="19" spans="1:11" x14ac:dyDescent="0.25">
      <c r="A19" s="99"/>
      <c r="B19" s="38" t="s">
        <v>26</v>
      </c>
      <c r="C19" s="39"/>
      <c r="D19" s="34">
        <v>68</v>
      </c>
      <c r="E19" s="40">
        <v>68</v>
      </c>
      <c r="F19" s="40"/>
      <c r="G19" s="41"/>
      <c r="H19" s="40"/>
      <c r="I19" s="41"/>
      <c r="J19" s="34"/>
      <c r="K19" s="26"/>
    </row>
    <row r="20" spans="1:11" x14ac:dyDescent="0.25">
      <c r="A20" s="99"/>
      <c r="B20" s="38" t="s">
        <v>27</v>
      </c>
      <c r="C20" s="39"/>
      <c r="D20" s="34">
        <v>2.5</v>
      </c>
      <c r="E20" s="40">
        <v>2.5</v>
      </c>
      <c r="F20" s="40"/>
      <c r="G20" s="41"/>
      <c r="H20" s="40"/>
      <c r="I20" s="41"/>
      <c r="J20" s="34"/>
      <c r="K20" s="26"/>
    </row>
    <row r="21" spans="1:11" x14ac:dyDescent="0.25">
      <c r="A21" s="99"/>
      <c r="B21" s="42" t="s">
        <v>234</v>
      </c>
      <c r="C21" s="39"/>
      <c r="D21" s="34">
        <v>0.5</v>
      </c>
      <c r="E21" s="40">
        <v>0.5</v>
      </c>
      <c r="F21" s="40"/>
      <c r="G21" s="41"/>
      <c r="H21" s="40"/>
      <c r="I21" s="41"/>
      <c r="J21" s="34"/>
      <c r="K21" s="26"/>
    </row>
    <row r="22" spans="1:11" x14ac:dyDescent="0.25">
      <c r="A22" s="99"/>
      <c r="B22" s="38" t="s">
        <v>29</v>
      </c>
      <c r="C22" s="43"/>
      <c r="D22" s="44">
        <v>5</v>
      </c>
      <c r="E22" s="43">
        <v>5</v>
      </c>
      <c r="F22" s="40"/>
      <c r="G22" s="41"/>
      <c r="H22" s="40"/>
      <c r="I22" s="41"/>
      <c r="J22" s="34"/>
      <c r="K22" s="26"/>
    </row>
    <row r="23" spans="1:11" x14ac:dyDescent="0.25">
      <c r="A23" s="99" t="s">
        <v>30</v>
      </c>
      <c r="B23" s="38"/>
      <c r="C23" s="39" t="s">
        <v>338</v>
      </c>
      <c r="D23" s="36"/>
      <c r="E23" s="36"/>
      <c r="F23" s="34">
        <v>2.8494000000000002</v>
      </c>
      <c r="G23" s="40">
        <v>2.4102000000000001</v>
      </c>
      <c r="H23" s="40">
        <v>14.351400000000002</v>
      </c>
      <c r="I23" s="34">
        <v>90.54</v>
      </c>
      <c r="J23" s="34">
        <v>1.17</v>
      </c>
      <c r="K23" s="26" t="s">
        <v>31</v>
      </c>
    </row>
    <row r="24" spans="1:11" x14ac:dyDescent="0.25">
      <c r="A24" s="99"/>
      <c r="B24" s="38" t="s">
        <v>32</v>
      </c>
      <c r="C24" s="39"/>
      <c r="D24" s="40">
        <v>2.5</v>
      </c>
      <c r="E24" s="40">
        <v>2.5</v>
      </c>
      <c r="F24" s="34"/>
      <c r="G24" s="34"/>
      <c r="H24" s="34"/>
      <c r="I24" s="34"/>
      <c r="J24" s="34"/>
      <c r="K24" s="26"/>
    </row>
    <row r="25" spans="1:11" x14ac:dyDescent="0.25">
      <c r="A25" s="99"/>
      <c r="B25" s="38" t="s">
        <v>27</v>
      </c>
      <c r="C25" s="39"/>
      <c r="D25" s="40">
        <v>6</v>
      </c>
      <c r="E25" s="40">
        <v>6</v>
      </c>
      <c r="F25" s="34"/>
      <c r="G25" s="40"/>
      <c r="H25" s="40"/>
      <c r="I25" s="34"/>
      <c r="J25" s="34"/>
      <c r="K25" s="26"/>
    </row>
    <row r="26" spans="1:11" x14ac:dyDescent="0.25">
      <c r="A26" s="44"/>
      <c r="B26" s="38" t="s">
        <v>25</v>
      </c>
      <c r="C26" s="39"/>
      <c r="D26" s="40">
        <v>90</v>
      </c>
      <c r="E26" s="40">
        <v>90</v>
      </c>
      <c r="F26" s="34"/>
      <c r="G26" s="40"/>
      <c r="H26" s="40"/>
      <c r="I26" s="34"/>
      <c r="J26" s="34"/>
      <c r="K26" s="26"/>
    </row>
    <row r="27" spans="1:11" x14ac:dyDescent="0.25">
      <c r="A27" s="44"/>
      <c r="B27" s="38" t="s">
        <v>26</v>
      </c>
      <c r="C27" s="39"/>
      <c r="D27" s="40">
        <v>108</v>
      </c>
      <c r="E27" s="40">
        <v>108</v>
      </c>
      <c r="F27" s="34"/>
      <c r="G27" s="40"/>
      <c r="H27" s="40"/>
      <c r="I27" s="34"/>
      <c r="J27" s="34"/>
      <c r="K27" s="26"/>
    </row>
    <row r="28" spans="1:11" ht="30" customHeight="1" x14ac:dyDescent="0.25">
      <c r="A28" s="99" t="s">
        <v>221</v>
      </c>
      <c r="B28" s="38"/>
      <c r="C28" s="39" t="s">
        <v>34</v>
      </c>
      <c r="D28" s="25"/>
      <c r="E28" s="36"/>
      <c r="F28" s="34">
        <v>2.29</v>
      </c>
      <c r="G28" s="40">
        <v>4.5</v>
      </c>
      <c r="H28" s="41">
        <v>15.489999999999997</v>
      </c>
      <c r="I28" s="34">
        <v>111.59999999999998</v>
      </c>
      <c r="J28" s="34"/>
      <c r="K28" s="26" t="s">
        <v>35</v>
      </c>
    </row>
    <row r="29" spans="1:11" x14ac:dyDescent="0.25">
      <c r="A29" s="99"/>
      <c r="B29" s="38" t="s">
        <v>36</v>
      </c>
      <c r="C29" s="39"/>
      <c r="D29" s="34">
        <v>30</v>
      </c>
      <c r="E29" s="40">
        <v>30</v>
      </c>
      <c r="F29" s="34"/>
      <c r="G29" s="40"/>
      <c r="H29" s="40"/>
      <c r="I29" s="34"/>
      <c r="J29" s="34"/>
      <c r="K29" s="26"/>
    </row>
    <row r="30" spans="1:11" ht="14.25" customHeight="1" thickBot="1" x14ac:dyDescent="0.3">
      <c r="A30" s="99"/>
      <c r="B30" s="38" t="s">
        <v>29</v>
      </c>
      <c r="C30" s="39"/>
      <c r="D30" s="34">
        <v>5</v>
      </c>
      <c r="E30" s="40">
        <v>5</v>
      </c>
      <c r="F30" s="34" t="s">
        <v>1</v>
      </c>
      <c r="G30" s="40"/>
      <c r="H30" s="40"/>
      <c r="I30" s="34"/>
      <c r="J30" s="34"/>
      <c r="K30" s="26"/>
    </row>
    <row r="31" spans="1:11" s="403" customFormat="1" ht="16.5" thickBot="1" x14ac:dyDescent="0.3">
      <c r="A31" s="402" t="s">
        <v>37</v>
      </c>
      <c r="B31" s="367"/>
      <c r="C31" s="135">
        <v>406</v>
      </c>
      <c r="D31" s="368"/>
      <c r="E31" s="314"/>
      <c r="F31" s="118">
        <f>SUM(F14:F30)</f>
        <v>10.5794</v>
      </c>
      <c r="G31" s="118">
        <v>12.5</v>
      </c>
      <c r="H31" s="118">
        <v>54.79</v>
      </c>
      <c r="I31" s="118">
        <v>376.19</v>
      </c>
      <c r="J31" s="118">
        <f t="shared" ref="J31" si="0">SUM(J14:J30)</f>
        <v>2.0299999999999998</v>
      </c>
      <c r="K31" s="369"/>
    </row>
    <row r="32" spans="1:11" ht="17.25" customHeight="1" x14ac:dyDescent="0.25">
      <c r="A32" s="476"/>
      <c r="B32" s="133" t="s">
        <v>38</v>
      </c>
      <c r="C32" s="39"/>
      <c r="D32" s="34"/>
      <c r="E32" s="40"/>
      <c r="F32" s="40"/>
      <c r="G32" s="40"/>
      <c r="H32" s="40"/>
      <c r="I32" s="34"/>
      <c r="J32" s="34"/>
      <c r="K32" s="26"/>
    </row>
    <row r="33" spans="1:11" x14ac:dyDescent="0.25">
      <c r="A33" s="80" t="s">
        <v>53</v>
      </c>
      <c r="B33" s="81"/>
      <c r="C33" s="76">
        <v>100</v>
      </c>
      <c r="D33" s="75">
        <v>100</v>
      </c>
      <c r="E33" s="76">
        <v>100</v>
      </c>
      <c r="F33" s="98">
        <v>0.4</v>
      </c>
      <c r="G33" s="78">
        <v>0.4</v>
      </c>
      <c r="H33" s="77">
        <v>9.8000000000000007</v>
      </c>
      <c r="I33" s="78">
        <v>47</v>
      </c>
      <c r="J33" s="77">
        <v>10</v>
      </c>
      <c r="K33" s="26" t="s">
        <v>153</v>
      </c>
    </row>
    <row r="34" spans="1:11" ht="16.5" thickBot="1" x14ac:dyDescent="0.3">
      <c r="A34" s="80" t="s">
        <v>360</v>
      </c>
      <c r="B34" s="73"/>
      <c r="C34" s="78"/>
      <c r="D34" s="479"/>
      <c r="E34" s="96"/>
      <c r="F34" s="98"/>
      <c r="G34" s="78"/>
      <c r="H34" s="77"/>
      <c r="I34" s="78"/>
      <c r="J34" s="79"/>
      <c r="K34" s="26" t="s">
        <v>154</v>
      </c>
    </row>
    <row r="35" spans="1:11" s="403" customFormat="1" ht="16.5" thickBot="1" x14ac:dyDescent="0.3">
      <c r="A35" s="402" t="s">
        <v>37</v>
      </c>
      <c r="B35" s="367"/>
      <c r="C35" s="135">
        <v>100</v>
      </c>
      <c r="D35" s="368"/>
      <c r="E35" s="315"/>
      <c r="F35" s="118">
        <f>F33</f>
        <v>0.4</v>
      </c>
      <c r="G35" s="118">
        <f t="shared" ref="G35:J35" si="1">G33</f>
        <v>0.4</v>
      </c>
      <c r="H35" s="118">
        <f t="shared" si="1"/>
        <v>9.8000000000000007</v>
      </c>
      <c r="I35" s="118">
        <f t="shared" si="1"/>
        <v>47</v>
      </c>
      <c r="J35" s="118">
        <f t="shared" si="1"/>
        <v>10</v>
      </c>
      <c r="K35" s="369"/>
    </row>
    <row r="36" spans="1:11" x14ac:dyDescent="0.25">
      <c r="A36" s="157"/>
      <c r="B36" s="72" t="s">
        <v>40</v>
      </c>
      <c r="C36" s="49"/>
      <c r="D36" s="15"/>
      <c r="E36" s="37"/>
      <c r="F36" s="50"/>
      <c r="G36" s="51"/>
      <c r="H36" s="51"/>
      <c r="I36" s="50"/>
      <c r="J36" s="52"/>
      <c r="K36" s="26"/>
    </row>
    <row r="37" spans="1:11" ht="30" customHeight="1" x14ac:dyDescent="0.25">
      <c r="A37" s="99" t="s">
        <v>530</v>
      </c>
      <c r="B37" s="42"/>
      <c r="C37" s="53">
        <v>60</v>
      </c>
      <c r="D37" s="40"/>
      <c r="E37" s="54"/>
      <c r="F37" s="34">
        <v>0.63719999999999988</v>
      </c>
      <c r="G37" s="40">
        <v>0.10319999999999996</v>
      </c>
      <c r="H37" s="40">
        <v>5.1119999999999983</v>
      </c>
      <c r="I37" s="41">
        <v>23.939999999999991</v>
      </c>
      <c r="J37" s="34">
        <v>2.6249999999999991</v>
      </c>
      <c r="K37" s="338" t="s">
        <v>529</v>
      </c>
    </row>
    <row r="38" spans="1:11" x14ac:dyDescent="0.25">
      <c r="A38" s="99"/>
      <c r="B38" s="42" t="s">
        <v>86</v>
      </c>
      <c r="C38" s="53"/>
      <c r="D38" s="40">
        <v>57.25</v>
      </c>
      <c r="E38" s="54">
        <v>45.8</v>
      </c>
      <c r="F38" s="34"/>
      <c r="G38" s="40"/>
      <c r="H38" s="40"/>
      <c r="I38" s="41"/>
      <c r="J38" s="34"/>
      <c r="K38" s="26"/>
    </row>
    <row r="39" spans="1:11" x14ac:dyDescent="0.25">
      <c r="A39" s="99"/>
      <c r="B39" s="42" t="s">
        <v>376</v>
      </c>
      <c r="C39" s="53"/>
      <c r="D39" s="40">
        <v>17.100000000000001</v>
      </c>
      <c r="E39" s="54">
        <v>15</v>
      </c>
      <c r="F39" s="41"/>
      <c r="G39" s="40"/>
      <c r="H39" s="40"/>
      <c r="I39" s="41"/>
      <c r="J39" s="34"/>
      <c r="K39" s="26"/>
    </row>
    <row r="40" spans="1:11" x14ac:dyDescent="0.25">
      <c r="A40" s="99"/>
      <c r="B40" s="42" t="s">
        <v>140</v>
      </c>
      <c r="C40" s="53"/>
      <c r="D40" s="40">
        <v>3</v>
      </c>
      <c r="E40" s="54">
        <v>3</v>
      </c>
      <c r="F40" s="41"/>
      <c r="G40" s="40"/>
      <c r="H40" s="40"/>
      <c r="I40" s="41"/>
      <c r="J40" s="34"/>
      <c r="K40" s="26"/>
    </row>
    <row r="41" spans="1:11" ht="47.25" x14ac:dyDescent="0.25">
      <c r="A41" s="99" t="s">
        <v>485</v>
      </c>
      <c r="B41" s="38"/>
      <c r="C41" s="53" t="s">
        <v>308</v>
      </c>
      <c r="D41" s="40"/>
      <c r="E41" s="54"/>
      <c r="F41" s="41">
        <v>3.7913614450259905</v>
      </c>
      <c r="G41" s="40">
        <v>3.8714707017748613</v>
      </c>
      <c r="H41" s="40">
        <v>13.639922613543527</v>
      </c>
      <c r="I41" s="40">
        <v>112.32802350321846</v>
      </c>
      <c r="J41" s="41">
        <v>6.17</v>
      </c>
      <c r="K41" s="26" t="s">
        <v>303</v>
      </c>
    </row>
    <row r="42" spans="1:11" x14ac:dyDescent="0.25">
      <c r="A42" s="99"/>
      <c r="B42" s="38" t="s">
        <v>270</v>
      </c>
      <c r="C42" s="55"/>
      <c r="D42" s="39">
        <v>26.3</v>
      </c>
      <c r="E42" s="56">
        <v>17.100000000000001</v>
      </c>
      <c r="F42" s="34"/>
      <c r="G42" s="40"/>
      <c r="H42" s="40"/>
      <c r="I42" s="40"/>
      <c r="J42" s="41"/>
      <c r="K42" s="26"/>
    </row>
    <row r="43" spans="1:11" x14ac:dyDescent="0.25">
      <c r="A43" s="99"/>
      <c r="B43" s="38" t="s">
        <v>273</v>
      </c>
      <c r="C43" s="55"/>
      <c r="D43" s="39">
        <v>17.95</v>
      </c>
      <c r="E43" s="56">
        <v>17.100000000000001</v>
      </c>
      <c r="F43" s="34"/>
      <c r="G43" s="40"/>
      <c r="H43" s="40"/>
      <c r="I43" s="40"/>
      <c r="J43" s="41"/>
      <c r="K43" s="26"/>
    </row>
    <row r="44" spans="1:11" x14ac:dyDescent="0.25">
      <c r="A44" s="99"/>
      <c r="B44" s="38" t="s">
        <v>41</v>
      </c>
      <c r="C44" s="55"/>
      <c r="D44" s="39">
        <v>1.79</v>
      </c>
      <c r="E44" s="56">
        <v>1.5</v>
      </c>
      <c r="F44" s="34"/>
      <c r="G44" s="40"/>
      <c r="H44" s="40"/>
      <c r="I44" s="40"/>
      <c r="J44" s="41"/>
      <c r="K44" s="26"/>
    </row>
    <row r="45" spans="1:11" x14ac:dyDescent="0.25">
      <c r="A45" s="99"/>
      <c r="B45" s="38" t="s">
        <v>42</v>
      </c>
      <c r="C45" s="55"/>
      <c r="D45" s="39">
        <v>1.44</v>
      </c>
      <c r="E45" s="56">
        <v>1.2</v>
      </c>
      <c r="F45" s="34"/>
      <c r="G45" s="40"/>
      <c r="H45" s="40"/>
      <c r="I45" s="40"/>
      <c r="J45" s="41"/>
      <c r="K45" s="26"/>
    </row>
    <row r="46" spans="1:11" x14ac:dyDescent="0.25">
      <c r="A46" s="99"/>
      <c r="B46" s="38" t="s">
        <v>43</v>
      </c>
      <c r="C46" s="55"/>
      <c r="D46" s="39">
        <v>1.5</v>
      </c>
      <c r="E46" s="56">
        <v>1.5</v>
      </c>
      <c r="F46" s="34"/>
      <c r="G46" s="40"/>
      <c r="H46" s="40"/>
      <c r="I46" s="40"/>
      <c r="J46" s="41"/>
      <c r="K46" s="26"/>
    </row>
    <row r="47" spans="1:11" x14ac:dyDescent="0.25">
      <c r="A47" s="99"/>
      <c r="B47" s="42" t="s">
        <v>234</v>
      </c>
      <c r="C47" s="55"/>
      <c r="D47" s="39">
        <v>0.15</v>
      </c>
      <c r="E47" s="56">
        <v>0.15</v>
      </c>
      <c r="F47" s="34"/>
      <c r="G47" s="40"/>
      <c r="H47" s="40"/>
      <c r="I47" s="40"/>
      <c r="J47" s="41"/>
      <c r="K47" s="26"/>
    </row>
    <row r="48" spans="1:11" x14ac:dyDescent="0.25">
      <c r="A48" s="99"/>
      <c r="B48" s="38" t="s">
        <v>44</v>
      </c>
      <c r="C48" s="55"/>
      <c r="D48" s="57"/>
      <c r="E48" s="56">
        <v>21.5</v>
      </c>
      <c r="F48" s="34"/>
      <c r="G48" s="40"/>
      <c r="H48" s="40"/>
      <c r="I48" s="40"/>
      <c r="J48" s="41"/>
      <c r="K48" s="26"/>
    </row>
    <row r="49" spans="1:11" ht="20.25" customHeight="1" x14ac:dyDescent="0.25">
      <c r="A49" s="99"/>
      <c r="B49" s="38" t="s">
        <v>189</v>
      </c>
      <c r="C49" s="55"/>
      <c r="D49" s="57"/>
      <c r="E49" s="58">
        <v>15</v>
      </c>
      <c r="F49" s="41"/>
      <c r="G49" s="40"/>
      <c r="H49" s="40"/>
      <c r="I49" s="40"/>
      <c r="J49" s="41"/>
      <c r="K49" s="26"/>
    </row>
    <row r="50" spans="1:11" x14ac:dyDescent="0.25">
      <c r="A50" s="99"/>
      <c r="B50" s="38" t="s">
        <v>45</v>
      </c>
      <c r="C50" s="53"/>
      <c r="D50" s="40">
        <v>79.8</v>
      </c>
      <c r="E50" s="54">
        <v>60</v>
      </c>
      <c r="F50" s="41"/>
      <c r="G50" s="40"/>
      <c r="H50" s="40"/>
      <c r="I50" s="40"/>
      <c r="J50" s="41"/>
      <c r="K50" s="26"/>
    </row>
    <row r="51" spans="1:11" x14ac:dyDescent="0.25">
      <c r="A51" s="99"/>
      <c r="B51" s="38" t="s">
        <v>46</v>
      </c>
      <c r="C51" s="53"/>
      <c r="D51" s="40">
        <v>10</v>
      </c>
      <c r="E51" s="54">
        <v>8</v>
      </c>
      <c r="F51" s="41"/>
      <c r="G51" s="40"/>
      <c r="H51" s="40"/>
      <c r="I51" s="40"/>
      <c r="J51" s="41"/>
      <c r="K51" s="26"/>
    </row>
    <row r="52" spans="1:11" x14ac:dyDescent="0.25">
      <c r="A52" s="99"/>
      <c r="B52" s="38" t="s">
        <v>41</v>
      </c>
      <c r="C52" s="53"/>
      <c r="D52" s="40">
        <v>9.52</v>
      </c>
      <c r="E52" s="54">
        <v>8</v>
      </c>
      <c r="F52" s="41"/>
      <c r="G52" s="40"/>
      <c r="H52" s="40"/>
      <c r="I52" s="40"/>
      <c r="J52" s="41"/>
      <c r="K52" s="26"/>
    </row>
    <row r="53" spans="1:11" x14ac:dyDescent="0.25">
      <c r="A53" s="99"/>
      <c r="B53" s="38" t="s">
        <v>315</v>
      </c>
      <c r="C53" s="53"/>
      <c r="D53" s="40">
        <v>8</v>
      </c>
      <c r="E53" s="54">
        <v>8</v>
      </c>
      <c r="F53" s="41"/>
      <c r="G53" s="40"/>
      <c r="H53" s="40"/>
      <c r="I53" s="40"/>
      <c r="J53" s="41"/>
      <c r="K53" s="26"/>
    </row>
    <row r="54" spans="1:11" x14ac:dyDescent="0.25">
      <c r="A54" s="99"/>
      <c r="B54" s="38" t="s">
        <v>47</v>
      </c>
      <c r="C54" s="53"/>
      <c r="D54" s="40">
        <v>2</v>
      </c>
      <c r="E54" s="54">
        <v>2</v>
      </c>
      <c r="F54" s="41"/>
      <c r="G54" s="40"/>
      <c r="H54" s="40"/>
      <c r="I54" s="40"/>
      <c r="J54" s="41"/>
      <c r="K54" s="26"/>
    </row>
    <row r="55" spans="1:11" x14ac:dyDescent="0.25">
      <c r="A55" s="99"/>
      <c r="B55" s="42" t="s">
        <v>234</v>
      </c>
      <c r="C55" s="53"/>
      <c r="D55" s="40">
        <v>0.7</v>
      </c>
      <c r="E55" s="54">
        <v>0.7</v>
      </c>
      <c r="F55" s="41"/>
      <c r="G55" s="40"/>
      <c r="H55" s="40"/>
      <c r="I55" s="40"/>
      <c r="J55" s="41"/>
      <c r="K55" s="26"/>
    </row>
    <row r="56" spans="1:11" x14ac:dyDescent="0.25">
      <c r="A56" s="99"/>
      <c r="B56" s="38" t="s">
        <v>26</v>
      </c>
      <c r="C56" s="53"/>
      <c r="D56" s="40">
        <v>132</v>
      </c>
      <c r="E56" s="54">
        <v>132</v>
      </c>
      <c r="F56" s="41"/>
      <c r="G56" s="40"/>
      <c r="H56" s="40"/>
      <c r="I56" s="40"/>
      <c r="J56" s="41"/>
      <c r="K56" s="26"/>
    </row>
    <row r="57" spans="1:11" ht="31.5" x14ac:dyDescent="0.25">
      <c r="A57" s="99" t="s">
        <v>422</v>
      </c>
      <c r="B57" s="38"/>
      <c r="C57" s="53">
        <v>70</v>
      </c>
      <c r="D57" s="39"/>
      <c r="E57" s="56"/>
      <c r="F57" s="34">
        <v>11.690000000000003</v>
      </c>
      <c r="G57" s="40">
        <v>13.552000000000001</v>
      </c>
      <c r="H57" s="40">
        <v>11.507999999999999</v>
      </c>
      <c r="I57" s="41">
        <v>215.60000000000002</v>
      </c>
      <c r="J57" s="34">
        <v>0.13</v>
      </c>
      <c r="K57" s="26" t="s">
        <v>423</v>
      </c>
    </row>
    <row r="58" spans="1:11" x14ac:dyDescent="0.25">
      <c r="A58" s="99"/>
      <c r="B58" s="38" t="s">
        <v>424</v>
      </c>
      <c r="C58" s="53"/>
      <c r="D58" s="39">
        <v>51.4</v>
      </c>
      <c r="E58" s="56">
        <v>51.4</v>
      </c>
      <c r="F58" s="59"/>
      <c r="G58" s="60"/>
      <c r="H58" s="60"/>
      <c r="I58" s="61"/>
      <c r="J58" s="53"/>
      <c r="K58" s="26"/>
    </row>
    <row r="59" spans="1:11" x14ac:dyDescent="0.25">
      <c r="A59" s="99"/>
      <c r="B59" s="38" t="s">
        <v>206</v>
      </c>
      <c r="C59" s="53"/>
      <c r="D59" s="39">
        <v>12.9</v>
      </c>
      <c r="E59" s="56">
        <v>12.9</v>
      </c>
      <c r="F59" s="59"/>
      <c r="G59" s="60"/>
      <c r="H59" s="60"/>
      <c r="I59" s="62"/>
      <c r="J59" s="53"/>
      <c r="K59" s="26"/>
    </row>
    <row r="60" spans="1:11" x14ac:dyDescent="0.25">
      <c r="A60" s="99"/>
      <c r="B60" s="38" t="s">
        <v>26</v>
      </c>
      <c r="C60" s="53"/>
      <c r="D60" s="39">
        <v>18.600000000000001</v>
      </c>
      <c r="E60" s="56">
        <v>18.600000000000001</v>
      </c>
      <c r="F60" s="59"/>
      <c r="G60" s="60"/>
      <c r="H60" s="60"/>
      <c r="I60" s="56"/>
      <c r="J60" s="53"/>
      <c r="K60" s="26"/>
    </row>
    <row r="61" spans="1:11" x14ac:dyDescent="0.25">
      <c r="A61" s="99"/>
      <c r="B61" s="63" t="s">
        <v>234</v>
      </c>
      <c r="C61" s="53"/>
      <c r="D61" s="39">
        <v>0.7</v>
      </c>
      <c r="E61" s="56">
        <v>0.7</v>
      </c>
      <c r="F61" s="59"/>
      <c r="G61" s="60"/>
      <c r="H61" s="60"/>
      <c r="I61" s="62"/>
      <c r="J61" s="59"/>
      <c r="K61" s="26"/>
    </row>
    <row r="62" spans="1:11" x14ac:dyDescent="0.25">
      <c r="A62" s="99"/>
      <c r="B62" s="38" t="s">
        <v>241</v>
      </c>
      <c r="C62" s="53"/>
      <c r="D62" s="39">
        <v>0.84</v>
      </c>
      <c r="E62" s="56">
        <v>0.7</v>
      </c>
      <c r="F62" s="59"/>
      <c r="G62" s="60"/>
      <c r="H62" s="60"/>
      <c r="I62" s="56"/>
      <c r="J62" s="53"/>
      <c r="K62" s="26"/>
    </row>
    <row r="63" spans="1:11" x14ac:dyDescent="0.25">
      <c r="A63" s="99"/>
      <c r="B63" s="38" t="s">
        <v>48</v>
      </c>
      <c r="C63" s="53"/>
      <c r="D63" s="40">
        <v>7</v>
      </c>
      <c r="E63" s="41">
        <v>7</v>
      </c>
      <c r="F63" s="59"/>
      <c r="G63" s="60"/>
      <c r="H63" s="60"/>
      <c r="I63" s="56"/>
      <c r="J63" s="53"/>
      <c r="K63" s="26"/>
    </row>
    <row r="64" spans="1:11" x14ac:dyDescent="0.25">
      <c r="A64" s="99"/>
      <c r="B64" s="42" t="s">
        <v>49</v>
      </c>
      <c r="C64" s="53"/>
      <c r="D64" s="39"/>
      <c r="E64" s="56">
        <v>87.5</v>
      </c>
      <c r="F64" s="59"/>
      <c r="G64" s="60"/>
      <c r="H64" s="60"/>
      <c r="I64" s="56"/>
      <c r="J64" s="53"/>
      <c r="K64" s="26"/>
    </row>
    <row r="65" spans="1:11" x14ac:dyDescent="0.25">
      <c r="A65" s="99"/>
      <c r="B65" s="38" t="s">
        <v>140</v>
      </c>
      <c r="C65" s="53"/>
      <c r="D65" s="39">
        <v>2.4</v>
      </c>
      <c r="E65" s="56">
        <v>2.4</v>
      </c>
      <c r="F65" s="59"/>
      <c r="G65" s="60"/>
      <c r="H65" s="60"/>
      <c r="I65" s="56"/>
      <c r="J65" s="53"/>
      <c r="K65" s="26"/>
    </row>
    <row r="66" spans="1:11" ht="31.5" x14ac:dyDescent="0.25">
      <c r="A66" s="99" t="s">
        <v>425</v>
      </c>
      <c r="B66" s="38"/>
      <c r="C66" s="53" t="s">
        <v>179</v>
      </c>
      <c r="D66" s="39"/>
      <c r="E66" s="56"/>
      <c r="F66" s="405">
        <v>3.9928520958083835</v>
      </c>
      <c r="G66" s="310">
        <v>6.5100586826347309</v>
      </c>
      <c r="H66" s="310">
        <v>17.824222155688624</v>
      </c>
      <c r="I66" s="115">
        <v>145.86047904191616</v>
      </c>
      <c r="J66" s="325"/>
      <c r="K66" s="26" t="s">
        <v>426</v>
      </c>
    </row>
    <row r="67" spans="1:11" x14ac:dyDescent="0.25">
      <c r="A67" s="99"/>
      <c r="B67" s="38" t="s">
        <v>427</v>
      </c>
      <c r="C67" s="53"/>
      <c r="D67" s="40">
        <v>32.5</v>
      </c>
      <c r="E67" s="54">
        <v>32.5</v>
      </c>
      <c r="F67" s="34"/>
      <c r="G67" s="40"/>
      <c r="H67" s="40"/>
      <c r="I67" s="41"/>
      <c r="J67" s="34"/>
      <c r="K67" s="26"/>
    </row>
    <row r="68" spans="1:11" x14ac:dyDescent="0.25">
      <c r="A68" s="99"/>
      <c r="B68" s="38" t="s">
        <v>26</v>
      </c>
      <c r="C68" s="53"/>
      <c r="D68" s="40">
        <v>104</v>
      </c>
      <c r="E68" s="54">
        <v>104</v>
      </c>
      <c r="F68" s="34"/>
      <c r="G68" s="40"/>
      <c r="H68" s="40"/>
      <c r="I68" s="41"/>
      <c r="J68" s="34"/>
      <c r="K68" s="26"/>
    </row>
    <row r="69" spans="1:11" x14ac:dyDescent="0.25">
      <c r="A69" s="99"/>
      <c r="B69" s="38" t="s">
        <v>29</v>
      </c>
      <c r="C69" s="53"/>
      <c r="D69" s="40">
        <v>3</v>
      </c>
      <c r="E69" s="54">
        <v>3</v>
      </c>
      <c r="F69" s="34"/>
      <c r="G69" s="40"/>
      <c r="H69" s="40"/>
      <c r="I69" s="41"/>
      <c r="J69" s="34"/>
      <c r="K69" s="26"/>
    </row>
    <row r="70" spans="1:11" x14ac:dyDescent="0.25">
      <c r="A70" s="99"/>
      <c r="B70" s="38" t="s">
        <v>234</v>
      </c>
      <c r="C70" s="53"/>
      <c r="D70" s="40">
        <v>0.3</v>
      </c>
      <c r="E70" s="54">
        <v>0.3</v>
      </c>
      <c r="F70" s="34"/>
      <c r="G70" s="40"/>
      <c r="H70" s="40"/>
      <c r="I70" s="41"/>
      <c r="J70" s="34"/>
      <c r="K70" s="26"/>
    </row>
    <row r="71" spans="1:11" x14ac:dyDescent="0.25">
      <c r="A71" s="99" t="s">
        <v>365</v>
      </c>
      <c r="B71" s="38"/>
      <c r="C71" s="53">
        <v>180</v>
      </c>
      <c r="D71" s="40"/>
      <c r="E71" s="54"/>
      <c r="F71" s="34">
        <v>0.5958</v>
      </c>
      <c r="G71" s="40">
        <v>8.1000000000000003E-2</v>
      </c>
      <c r="H71" s="40">
        <v>28.812599999999996</v>
      </c>
      <c r="I71" s="41">
        <v>119.52</v>
      </c>
      <c r="J71" s="34">
        <v>0.65</v>
      </c>
      <c r="K71" s="26" t="s">
        <v>366</v>
      </c>
    </row>
    <row r="72" spans="1:11" x14ac:dyDescent="0.25">
      <c r="A72" s="480"/>
      <c r="B72" s="38" t="s">
        <v>367</v>
      </c>
      <c r="C72" s="39"/>
      <c r="D72" s="41">
        <v>15.3</v>
      </c>
      <c r="E72" s="34">
        <v>15</v>
      </c>
      <c r="F72" s="34"/>
      <c r="G72" s="40"/>
      <c r="H72" s="41"/>
      <c r="I72" s="111"/>
      <c r="J72" s="56"/>
      <c r="K72" s="112"/>
    </row>
    <row r="73" spans="1:11" x14ac:dyDescent="0.25">
      <c r="A73" s="481"/>
      <c r="B73" s="38" t="s">
        <v>27</v>
      </c>
      <c r="C73" s="39"/>
      <c r="D73" s="41">
        <v>6</v>
      </c>
      <c r="E73" s="34">
        <v>6</v>
      </c>
      <c r="F73" s="53"/>
      <c r="G73" s="39"/>
      <c r="H73" s="56"/>
      <c r="I73" s="111"/>
      <c r="J73" s="56"/>
      <c r="K73" s="26"/>
    </row>
    <row r="74" spans="1:11" x14ac:dyDescent="0.25">
      <c r="A74" s="481"/>
      <c r="B74" s="81" t="s">
        <v>66</v>
      </c>
      <c r="C74" s="39"/>
      <c r="D74" s="41">
        <v>183</v>
      </c>
      <c r="E74" s="34">
        <v>183</v>
      </c>
      <c r="F74" s="53"/>
      <c r="G74" s="39"/>
      <c r="H74" s="56"/>
      <c r="I74" s="111"/>
      <c r="J74" s="56"/>
      <c r="K74" s="26"/>
    </row>
    <row r="75" spans="1:11" ht="32.25" thickBot="1" x14ac:dyDescent="0.3">
      <c r="A75" s="99" t="s">
        <v>206</v>
      </c>
      <c r="B75" s="38"/>
      <c r="C75" s="39">
        <v>25</v>
      </c>
      <c r="D75" s="54">
        <v>25</v>
      </c>
      <c r="E75" s="40">
        <v>25</v>
      </c>
      <c r="F75" s="40">
        <v>1.9</v>
      </c>
      <c r="G75" s="41">
        <v>0.2</v>
      </c>
      <c r="H75" s="40">
        <v>12.3</v>
      </c>
      <c r="I75" s="40">
        <v>58.75</v>
      </c>
      <c r="J75" s="41">
        <v>0</v>
      </c>
      <c r="K75" s="69" t="s">
        <v>216</v>
      </c>
    </row>
    <row r="76" spans="1:11" ht="32.25" thickBot="1" x14ac:dyDescent="0.3">
      <c r="A76" s="478" t="s">
        <v>264</v>
      </c>
      <c r="B76" s="27"/>
      <c r="C76" s="28">
        <v>45</v>
      </c>
      <c r="D76" s="65">
        <v>45</v>
      </c>
      <c r="E76" s="66">
        <v>45</v>
      </c>
      <c r="F76" s="67">
        <v>2.97</v>
      </c>
      <c r="G76" s="65">
        <v>0.54</v>
      </c>
      <c r="H76" s="65">
        <v>17.820000000000004</v>
      </c>
      <c r="I76" s="68">
        <v>89.100000000000009</v>
      </c>
      <c r="J76" s="67"/>
      <c r="K76" s="69" t="s">
        <v>215</v>
      </c>
    </row>
    <row r="77" spans="1:11" s="403" customFormat="1" ht="16.5" thickBot="1" x14ac:dyDescent="0.3">
      <c r="A77" s="402" t="s">
        <v>37</v>
      </c>
      <c r="B77" s="367"/>
      <c r="C77" s="316">
        <v>708</v>
      </c>
      <c r="D77" s="314"/>
      <c r="E77" s="370"/>
      <c r="F77" s="371">
        <f>F41+F57+F66</f>
        <v>19.474213540834377</v>
      </c>
      <c r="G77" s="371">
        <f>G37+G57+G66+G71+G75+G76</f>
        <v>20.98625868263473</v>
      </c>
      <c r="H77" s="371">
        <f>H37+H41+H57+H66+H71+H75</f>
        <v>89.196744769232154</v>
      </c>
      <c r="I77" s="371">
        <v>661.25</v>
      </c>
      <c r="J77" s="371">
        <f t="shared" ref="J77" si="2">J37+J41+J57+J66+J71+J75+J76</f>
        <v>9.5749999999999993</v>
      </c>
      <c r="K77" s="369"/>
    </row>
    <row r="78" spans="1:11" x14ac:dyDescent="0.25">
      <c r="A78" s="99"/>
      <c r="B78" s="72" t="s">
        <v>428</v>
      </c>
      <c r="C78" s="33"/>
      <c r="D78" s="41"/>
      <c r="E78" s="34"/>
      <c r="F78" s="40"/>
      <c r="G78" s="54"/>
      <c r="H78" s="41"/>
      <c r="I78" s="34"/>
      <c r="J78" s="15"/>
      <c r="K78" s="26"/>
    </row>
    <row r="79" spans="1:11" x14ac:dyDescent="0.25">
      <c r="A79" s="99" t="s">
        <v>174</v>
      </c>
      <c r="B79" s="42"/>
      <c r="C79" s="39">
        <v>180</v>
      </c>
      <c r="D79" s="41"/>
      <c r="E79" s="40"/>
      <c r="F79" s="41">
        <v>5.22</v>
      </c>
      <c r="G79" s="40">
        <v>4.5</v>
      </c>
      <c r="H79" s="41">
        <v>7.2</v>
      </c>
      <c r="I79" s="34">
        <v>90</v>
      </c>
      <c r="J79" s="34">
        <v>1.26</v>
      </c>
      <c r="K79" s="26" t="s">
        <v>149</v>
      </c>
    </row>
    <row r="80" spans="1:11" ht="31.5" x14ac:dyDescent="0.25">
      <c r="A80" s="339" t="s">
        <v>401</v>
      </c>
      <c r="B80" s="42" t="s">
        <v>181</v>
      </c>
      <c r="C80" s="39"/>
      <c r="D80" s="41">
        <v>185</v>
      </c>
      <c r="E80" s="40">
        <v>180</v>
      </c>
      <c r="F80" s="41"/>
      <c r="G80" s="40"/>
      <c r="H80" s="41"/>
      <c r="I80" s="34"/>
      <c r="J80" s="34"/>
      <c r="K80" s="26"/>
    </row>
    <row r="81" spans="1:11" ht="37.5" customHeight="1" thickBot="1" x14ac:dyDescent="0.3">
      <c r="A81" s="38" t="s">
        <v>235</v>
      </c>
      <c r="B81" s="38" t="s">
        <v>76</v>
      </c>
      <c r="C81" s="39">
        <v>20</v>
      </c>
      <c r="D81" s="41">
        <v>20</v>
      </c>
      <c r="E81" s="40">
        <v>20</v>
      </c>
      <c r="F81" s="41">
        <v>3.28</v>
      </c>
      <c r="G81" s="40">
        <v>4.8</v>
      </c>
      <c r="H81" s="41">
        <v>32</v>
      </c>
      <c r="I81" s="40">
        <v>192</v>
      </c>
      <c r="J81" s="41"/>
      <c r="K81" s="26" t="s">
        <v>218</v>
      </c>
    </row>
    <row r="82" spans="1:11" s="403" customFormat="1" ht="16.5" thickBot="1" x14ac:dyDescent="0.3">
      <c r="A82" s="482" t="s">
        <v>37</v>
      </c>
      <c r="B82" s="143"/>
      <c r="C82" s="372">
        <v>200</v>
      </c>
      <c r="D82" s="313"/>
      <c r="E82" s="314"/>
      <c r="F82" s="313">
        <f>F79+F81</f>
        <v>8.5</v>
      </c>
      <c r="G82" s="314">
        <v>9.3000000000000007</v>
      </c>
      <c r="H82" s="313">
        <f t="shared" ref="H82:J82" si="3">H79+H81</f>
        <v>39.200000000000003</v>
      </c>
      <c r="I82" s="314">
        <f t="shared" si="3"/>
        <v>282</v>
      </c>
      <c r="J82" s="313">
        <f t="shared" si="3"/>
        <v>1.26</v>
      </c>
      <c r="K82" s="369"/>
    </row>
    <row r="83" spans="1:11" x14ac:dyDescent="0.25">
      <c r="A83" s="99"/>
      <c r="B83" s="124" t="s">
        <v>429</v>
      </c>
      <c r="C83" s="39"/>
      <c r="D83" s="41"/>
      <c r="E83" s="40"/>
      <c r="F83" s="41"/>
      <c r="G83" s="40"/>
      <c r="H83" s="41"/>
      <c r="I83" s="40"/>
      <c r="J83" s="41"/>
      <c r="K83" s="26"/>
    </row>
    <row r="84" spans="1:11" ht="33" customHeight="1" x14ac:dyDescent="0.25">
      <c r="A84" s="80" t="s">
        <v>430</v>
      </c>
      <c r="B84" s="73"/>
      <c r="C84" s="74" t="s">
        <v>482</v>
      </c>
      <c r="D84" s="75"/>
      <c r="E84" s="76"/>
      <c r="F84" s="77">
        <v>8.5399999999999991</v>
      </c>
      <c r="G84" s="78">
        <v>5.43</v>
      </c>
      <c r="H84" s="77">
        <v>10.26</v>
      </c>
      <c r="I84" s="78">
        <v>124.56</v>
      </c>
      <c r="J84" s="77">
        <v>0.22</v>
      </c>
      <c r="K84" s="26" t="s">
        <v>432</v>
      </c>
    </row>
    <row r="85" spans="1:11" x14ac:dyDescent="0.25">
      <c r="A85" s="80"/>
      <c r="B85" s="73" t="s">
        <v>148</v>
      </c>
      <c r="C85" s="78"/>
      <c r="D85" s="75">
        <v>63.3</v>
      </c>
      <c r="E85" s="76">
        <v>46.2</v>
      </c>
      <c r="F85" s="77"/>
      <c r="G85" s="78"/>
      <c r="H85" s="77"/>
      <c r="I85" s="78"/>
      <c r="J85" s="79"/>
      <c r="K85" s="26"/>
    </row>
    <row r="86" spans="1:11" x14ac:dyDescent="0.25">
      <c r="A86" s="80"/>
      <c r="B86" s="73" t="s">
        <v>234</v>
      </c>
      <c r="C86" s="78"/>
      <c r="D86" s="75">
        <v>0.7</v>
      </c>
      <c r="E86" s="76">
        <v>0.7</v>
      </c>
      <c r="F86" s="77"/>
      <c r="G86" s="78"/>
      <c r="H86" s="77"/>
      <c r="I86" s="78"/>
      <c r="J86" s="79"/>
      <c r="K86" s="26"/>
    </row>
    <row r="87" spans="1:11" x14ac:dyDescent="0.25">
      <c r="A87" s="80"/>
      <c r="B87" s="63" t="s">
        <v>301</v>
      </c>
      <c r="C87" s="78"/>
      <c r="D87" s="75">
        <v>12.6</v>
      </c>
      <c r="E87" s="76">
        <v>12.6</v>
      </c>
      <c r="F87" s="77"/>
      <c r="G87" s="78"/>
      <c r="H87" s="77"/>
      <c r="I87" s="78"/>
      <c r="J87" s="79"/>
      <c r="K87" s="26"/>
    </row>
    <row r="88" spans="1:11" x14ac:dyDescent="0.25">
      <c r="A88" s="80"/>
      <c r="B88" s="73" t="s">
        <v>182</v>
      </c>
      <c r="C88" s="78"/>
      <c r="D88" s="75">
        <v>18.2</v>
      </c>
      <c r="E88" s="76">
        <v>18.2</v>
      </c>
      <c r="F88" s="77"/>
      <c r="G88" s="78"/>
      <c r="H88" s="77"/>
      <c r="I88" s="78"/>
      <c r="J88" s="79"/>
      <c r="K88" s="26"/>
    </row>
    <row r="89" spans="1:11" x14ac:dyDescent="0.25">
      <c r="A89" s="80"/>
      <c r="B89" s="73" t="s">
        <v>93</v>
      </c>
      <c r="C89" s="78"/>
      <c r="D89" s="75">
        <v>7</v>
      </c>
      <c r="E89" s="76">
        <v>7</v>
      </c>
      <c r="F89" s="77"/>
      <c r="G89" s="78"/>
      <c r="H89" s="77"/>
      <c r="I89" s="78"/>
      <c r="J89" s="79"/>
      <c r="K89" s="26"/>
    </row>
    <row r="90" spans="1:11" x14ac:dyDescent="0.25">
      <c r="A90" s="80"/>
      <c r="B90" s="73" t="s">
        <v>49</v>
      </c>
      <c r="C90" s="78"/>
      <c r="D90" s="75"/>
      <c r="E90" s="76">
        <v>81</v>
      </c>
      <c r="F90" s="77"/>
      <c r="G90" s="78"/>
      <c r="H90" s="77"/>
      <c r="I90" s="78"/>
      <c r="J90" s="79"/>
      <c r="K90" s="26"/>
    </row>
    <row r="91" spans="1:11" x14ac:dyDescent="0.25">
      <c r="A91" s="80"/>
      <c r="B91" s="42" t="s">
        <v>140</v>
      </c>
      <c r="C91" s="78"/>
      <c r="D91" s="75">
        <v>3</v>
      </c>
      <c r="E91" s="76">
        <v>3</v>
      </c>
      <c r="F91" s="77"/>
      <c r="G91" s="78"/>
      <c r="H91" s="77"/>
      <c r="I91" s="78"/>
      <c r="J91" s="79"/>
      <c r="K91" s="26"/>
    </row>
    <row r="92" spans="1:11" x14ac:dyDescent="0.25">
      <c r="A92" s="99" t="s">
        <v>58</v>
      </c>
      <c r="B92" s="38"/>
      <c r="C92" s="39">
        <v>140</v>
      </c>
      <c r="D92" s="41"/>
      <c r="E92" s="34"/>
      <c r="F92" s="40">
        <v>2.8601999999999999</v>
      </c>
      <c r="G92" s="54">
        <v>4.4813999999999998</v>
      </c>
      <c r="H92" s="41">
        <v>19.0764</v>
      </c>
      <c r="I92" s="34">
        <v>128.1</v>
      </c>
      <c r="J92" s="40">
        <v>16.95</v>
      </c>
      <c r="K92" s="26" t="s">
        <v>180</v>
      </c>
    </row>
    <row r="93" spans="1:11" x14ac:dyDescent="0.25">
      <c r="A93" s="99"/>
      <c r="B93" s="38" t="s">
        <v>45</v>
      </c>
      <c r="C93" s="39"/>
      <c r="D93" s="41">
        <v>159.6</v>
      </c>
      <c r="E93" s="34">
        <v>119.7</v>
      </c>
      <c r="F93" s="40"/>
      <c r="G93" s="54"/>
      <c r="H93" s="41"/>
      <c r="I93" s="34"/>
      <c r="J93" s="40"/>
      <c r="K93" s="26"/>
    </row>
    <row r="94" spans="1:11" x14ac:dyDescent="0.25">
      <c r="A94" s="99"/>
      <c r="B94" s="38" t="s">
        <v>25</v>
      </c>
      <c r="C94" s="39"/>
      <c r="D94" s="41">
        <v>22.12</v>
      </c>
      <c r="E94" s="34">
        <v>21</v>
      </c>
      <c r="F94" s="40"/>
      <c r="G94" s="54"/>
      <c r="H94" s="41"/>
      <c r="I94" s="34"/>
      <c r="J94" s="40"/>
      <c r="K94" s="26"/>
    </row>
    <row r="95" spans="1:11" x14ac:dyDescent="0.25">
      <c r="A95" s="99"/>
      <c r="B95" s="38" t="s">
        <v>29</v>
      </c>
      <c r="C95" s="39"/>
      <c r="D95" s="41">
        <v>5</v>
      </c>
      <c r="E95" s="34">
        <v>5</v>
      </c>
      <c r="F95" s="40"/>
      <c r="G95" s="54"/>
      <c r="H95" s="41"/>
      <c r="I95" s="34"/>
      <c r="J95" s="40"/>
      <c r="K95" s="26"/>
    </row>
    <row r="96" spans="1:11" x14ac:dyDescent="0.25">
      <c r="A96" s="99"/>
      <c r="B96" s="42" t="s">
        <v>234</v>
      </c>
      <c r="C96" s="39"/>
      <c r="D96" s="41">
        <v>0.52</v>
      </c>
      <c r="E96" s="34">
        <v>0.52</v>
      </c>
      <c r="F96" s="40"/>
      <c r="G96" s="54"/>
      <c r="H96" s="41"/>
      <c r="I96" s="34"/>
      <c r="J96" s="40"/>
      <c r="K96" s="26"/>
    </row>
    <row r="97" spans="1:11" x14ac:dyDescent="0.25">
      <c r="A97" s="99" t="s">
        <v>59</v>
      </c>
      <c r="B97" s="38"/>
      <c r="C97" s="39" t="s">
        <v>338</v>
      </c>
      <c r="D97" s="41"/>
      <c r="E97" s="34"/>
      <c r="F97" s="40">
        <v>6.3E-2</v>
      </c>
      <c r="G97" s="54">
        <v>1.7999999999999999E-2</v>
      </c>
      <c r="H97" s="41">
        <v>6.0217331334332833</v>
      </c>
      <c r="I97" s="34">
        <v>24.101919040479761</v>
      </c>
      <c r="J97" s="40">
        <v>0.03</v>
      </c>
      <c r="K97" s="26" t="s">
        <v>60</v>
      </c>
    </row>
    <row r="98" spans="1:11" x14ac:dyDescent="0.25">
      <c r="A98" s="99"/>
      <c r="B98" s="38" t="s">
        <v>263</v>
      </c>
      <c r="C98" s="39"/>
      <c r="D98" s="41">
        <v>0.45</v>
      </c>
      <c r="E98" s="34">
        <v>0.45</v>
      </c>
      <c r="F98" s="40"/>
      <c r="G98" s="54"/>
      <c r="H98" s="41"/>
      <c r="I98" s="34"/>
      <c r="J98" s="40"/>
      <c r="K98" s="26"/>
    </row>
    <row r="99" spans="1:11" x14ac:dyDescent="0.25">
      <c r="A99" s="99"/>
      <c r="B99" s="38" t="s">
        <v>61</v>
      </c>
      <c r="C99" s="39"/>
      <c r="D99" s="41">
        <v>6</v>
      </c>
      <c r="E99" s="34">
        <v>6</v>
      </c>
      <c r="F99" s="40"/>
      <c r="G99" s="54"/>
      <c r="H99" s="41"/>
      <c r="I99" s="34"/>
      <c r="J99" s="40"/>
      <c r="K99" s="26"/>
    </row>
    <row r="100" spans="1:11" x14ac:dyDescent="0.25">
      <c r="A100" s="99"/>
      <c r="B100" s="38" t="s">
        <v>26</v>
      </c>
      <c r="C100" s="39"/>
      <c r="D100" s="41">
        <v>180</v>
      </c>
      <c r="E100" s="34">
        <v>180</v>
      </c>
      <c r="F100" s="40"/>
      <c r="G100" s="54"/>
      <c r="H100" s="34"/>
      <c r="I100" s="34"/>
      <c r="J100" s="40"/>
      <c r="K100" s="26"/>
    </row>
    <row r="101" spans="1:11" ht="32.25" thickBot="1" x14ac:dyDescent="0.3">
      <c r="A101" s="99" t="s">
        <v>206</v>
      </c>
      <c r="B101" s="38"/>
      <c r="C101" s="82">
        <v>30</v>
      </c>
      <c r="D101" s="54">
        <v>30</v>
      </c>
      <c r="E101" s="34">
        <v>30</v>
      </c>
      <c r="F101" s="65">
        <v>2.2799999999999998</v>
      </c>
      <c r="G101" s="41">
        <v>0.24</v>
      </c>
      <c r="H101" s="40">
        <v>14.76</v>
      </c>
      <c r="I101" s="41">
        <v>70.5</v>
      </c>
      <c r="J101" s="65">
        <v>0</v>
      </c>
      <c r="K101" s="69" t="s">
        <v>216</v>
      </c>
    </row>
    <row r="102" spans="1:11" s="403" customFormat="1" ht="16.5" thickBot="1" x14ac:dyDescent="0.3">
      <c r="A102" s="402" t="s">
        <v>37</v>
      </c>
      <c r="B102" s="367"/>
      <c r="C102" s="135">
        <v>426</v>
      </c>
      <c r="D102" s="313"/>
      <c r="E102" s="314"/>
      <c r="F102" s="118">
        <f>F84+F92+F97+F101</f>
        <v>13.743199999999998</v>
      </c>
      <c r="G102" s="118">
        <f>G84+G92+G97+G101+G92</f>
        <v>14.6508</v>
      </c>
      <c r="H102" s="118">
        <f>H84+H92+H97+H101+H101</f>
        <v>64.87813313343328</v>
      </c>
      <c r="I102" s="118">
        <f>I84+I92+I97+I101+I101+I97</f>
        <v>441.86383808095951</v>
      </c>
      <c r="J102" s="118">
        <f>J84+J92+J97+J101</f>
        <v>17.2</v>
      </c>
      <c r="K102" s="315"/>
    </row>
    <row r="103" spans="1:11" s="403" customFormat="1" ht="16.5" thickBot="1" x14ac:dyDescent="0.3">
      <c r="A103" s="402" t="s">
        <v>62</v>
      </c>
      <c r="B103" s="143"/>
      <c r="C103" s="373">
        <f>C31+C35+C77+C82+C102</f>
        <v>1840</v>
      </c>
      <c r="D103" s="373"/>
      <c r="E103" s="373"/>
      <c r="F103" s="373">
        <f>F31+F35+F77+F82+F102</f>
        <v>52.69681354083437</v>
      </c>
      <c r="G103" s="373">
        <f>G31+G35+G77+G82+G102</f>
        <v>57.837058682634733</v>
      </c>
      <c r="H103" s="373">
        <f>H31+H35+H77+H82+H102</f>
        <v>257.8648779026654</v>
      </c>
      <c r="I103" s="373">
        <f>I31+I35+I77+I82+I102</f>
        <v>1808.3038380809596</v>
      </c>
      <c r="J103" s="373">
        <f>J31+J35+J77+J82+J102</f>
        <v>40.064999999999998</v>
      </c>
      <c r="K103" s="369"/>
    </row>
    <row r="104" spans="1:11" x14ac:dyDescent="0.25">
      <c r="A104" s="38"/>
      <c r="B104" s="38"/>
      <c r="C104" s="85"/>
      <c r="D104" s="86"/>
      <c r="E104" s="41"/>
      <c r="F104" s="41"/>
      <c r="G104" s="41"/>
      <c r="H104" s="41"/>
      <c r="I104" s="870"/>
      <c r="J104" s="87"/>
      <c r="K104" s="38"/>
    </row>
    <row r="105" spans="1:11" ht="16.5" thickBot="1" x14ac:dyDescent="0.3">
      <c r="A105" s="9" t="s">
        <v>63</v>
      </c>
      <c r="B105" s="9"/>
      <c r="C105" s="10"/>
      <c r="D105" s="11"/>
      <c r="I105" s="88"/>
      <c r="J105" s="88"/>
      <c r="K105" s="27"/>
    </row>
    <row r="106" spans="1:11" ht="32.25" customHeight="1" x14ac:dyDescent="0.25">
      <c r="A106" s="476" t="s">
        <v>3</v>
      </c>
      <c r="B106" s="13"/>
      <c r="C106" s="33" t="s">
        <v>4</v>
      </c>
      <c r="D106" s="871" t="s">
        <v>5</v>
      </c>
      <c r="E106" s="871" t="s">
        <v>5</v>
      </c>
      <c r="F106" s="946" t="s">
        <v>6</v>
      </c>
      <c r="G106" s="947"/>
      <c r="H106" s="948"/>
      <c r="I106" s="869" t="s">
        <v>7</v>
      </c>
      <c r="J106" s="16" t="s">
        <v>8</v>
      </c>
      <c r="K106" s="89" t="s">
        <v>64</v>
      </c>
    </row>
    <row r="107" spans="1:11" ht="16.5" thickBot="1" x14ac:dyDescent="0.3">
      <c r="A107" s="483" t="s">
        <v>10</v>
      </c>
      <c r="B107" s="90"/>
      <c r="C107" s="91" t="s">
        <v>11</v>
      </c>
      <c r="D107" s="92" t="s">
        <v>12</v>
      </c>
      <c r="E107" s="93" t="s">
        <v>12</v>
      </c>
      <c r="F107" s="949"/>
      <c r="G107" s="950"/>
      <c r="H107" s="951"/>
      <c r="I107" s="20" t="s">
        <v>13</v>
      </c>
      <c r="J107" s="20"/>
      <c r="K107" s="94" t="s">
        <v>65</v>
      </c>
    </row>
    <row r="108" spans="1:11" ht="16.5" thickBot="1" x14ac:dyDescent="0.3">
      <c r="A108" s="478"/>
      <c r="B108" s="27"/>
      <c r="C108" s="82"/>
      <c r="D108" s="29" t="s">
        <v>14</v>
      </c>
      <c r="E108" s="66" t="s">
        <v>15</v>
      </c>
      <c r="F108" s="29" t="s">
        <v>16</v>
      </c>
      <c r="G108" s="30" t="s">
        <v>17</v>
      </c>
      <c r="H108" s="29" t="s">
        <v>18</v>
      </c>
      <c r="I108" s="30" t="s">
        <v>19</v>
      </c>
      <c r="J108" s="30" t="s">
        <v>20</v>
      </c>
      <c r="K108" s="69"/>
    </row>
    <row r="109" spans="1:11" x14ac:dyDescent="0.25">
      <c r="A109" s="476"/>
      <c r="B109" s="32" t="s">
        <v>21</v>
      </c>
      <c r="C109" s="33"/>
      <c r="D109" s="870"/>
      <c r="E109" s="35"/>
      <c r="F109" s="87"/>
      <c r="G109" s="35"/>
      <c r="H109" s="87"/>
      <c r="I109" s="35"/>
      <c r="J109" s="87"/>
      <c r="K109" s="26"/>
    </row>
    <row r="110" spans="1:11" ht="31.5" x14ac:dyDescent="0.25">
      <c r="A110" s="99" t="s">
        <v>332</v>
      </c>
      <c r="B110" s="38"/>
      <c r="C110" s="39" t="s">
        <v>337</v>
      </c>
      <c r="D110" s="41"/>
      <c r="E110" s="40"/>
      <c r="F110" s="41">
        <v>4.8281520958083828</v>
      </c>
      <c r="G110" s="40">
        <v>7.2628586826347297</v>
      </c>
      <c r="H110" s="41">
        <v>29.504922155688618</v>
      </c>
      <c r="I110" s="40">
        <v>202.64047904191614</v>
      </c>
      <c r="J110" s="41"/>
      <c r="K110" s="26" t="s">
        <v>312</v>
      </c>
    </row>
    <row r="111" spans="1:11" x14ac:dyDescent="0.25">
      <c r="A111" s="99"/>
      <c r="B111" s="38" t="s">
        <v>311</v>
      </c>
      <c r="C111" s="39"/>
      <c r="D111" s="41">
        <v>22.5</v>
      </c>
      <c r="E111" s="40">
        <v>22.5</v>
      </c>
      <c r="F111" s="41"/>
      <c r="G111" s="40"/>
      <c r="H111" s="41"/>
      <c r="I111" s="40"/>
      <c r="J111" s="41"/>
      <c r="K111" s="26"/>
    </row>
    <row r="112" spans="1:11" x14ac:dyDescent="0.25">
      <c r="A112" s="99"/>
      <c r="B112" s="38" t="s">
        <v>25</v>
      </c>
      <c r="C112" s="39"/>
      <c r="D112" s="41">
        <v>90</v>
      </c>
      <c r="E112" s="40">
        <v>90</v>
      </c>
      <c r="F112" s="41"/>
      <c r="G112" s="40"/>
      <c r="H112" s="41"/>
      <c r="I112" s="40"/>
      <c r="J112" s="41"/>
      <c r="K112" s="26"/>
    </row>
    <row r="113" spans="1:11" x14ac:dyDescent="0.25">
      <c r="A113" s="99"/>
      <c r="B113" s="38" t="s">
        <v>66</v>
      </c>
      <c r="C113" s="39"/>
      <c r="D113" s="41">
        <v>68</v>
      </c>
      <c r="E113" s="40">
        <v>68</v>
      </c>
      <c r="F113" s="41"/>
      <c r="G113" s="40"/>
      <c r="H113" s="41"/>
      <c r="I113" s="40"/>
      <c r="J113" s="41"/>
      <c r="K113" s="26"/>
    </row>
    <row r="114" spans="1:11" x14ac:dyDescent="0.25">
      <c r="A114" s="99"/>
      <c r="B114" s="38" t="s">
        <v>27</v>
      </c>
      <c r="C114" s="39"/>
      <c r="D114" s="41">
        <v>2.5</v>
      </c>
      <c r="E114" s="40">
        <v>2.5</v>
      </c>
      <c r="F114" s="41"/>
      <c r="G114" s="40"/>
      <c r="H114" s="41"/>
      <c r="I114" s="40"/>
      <c r="J114" s="41"/>
      <c r="K114" s="26"/>
    </row>
    <row r="115" spans="1:11" x14ac:dyDescent="0.25">
      <c r="A115" s="99"/>
      <c r="B115" s="38" t="s">
        <v>234</v>
      </c>
      <c r="C115" s="39"/>
      <c r="D115" s="41">
        <v>0.5</v>
      </c>
      <c r="E115" s="40">
        <v>0.5</v>
      </c>
      <c r="F115" s="41"/>
      <c r="G115" s="40"/>
      <c r="H115" s="41"/>
      <c r="I115" s="40"/>
      <c r="J115" s="41"/>
      <c r="K115" s="26"/>
    </row>
    <row r="116" spans="1:11" x14ac:dyDescent="0.25">
      <c r="A116" s="99"/>
      <c r="B116" s="42" t="s">
        <v>29</v>
      </c>
      <c r="C116" s="39"/>
      <c r="D116" s="41">
        <v>3</v>
      </c>
      <c r="E116" s="40">
        <v>3</v>
      </c>
      <c r="F116" s="41"/>
      <c r="G116" s="40"/>
      <c r="H116" s="41"/>
      <c r="I116" s="40"/>
      <c r="J116" s="41"/>
      <c r="K116" s="26"/>
    </row>
    <row r="117" spans="1:11" x14ac:dyDescent="0.25">
      <c r="A117" s="99" t="s">
        <v>67</v>
      </c>
      <c r="B117" s="38"/>
      <c r="C117" s="39" t="s">
        <v>338</v>
      </c>
      <c r="D117" s="95"/>
      <c r="E117" s="36"/>
      <c r="F117" s="41">
        <v>3.6702000000000004</v>
      </c>
      <c r="G117" s="40">
        <v>3.1896</v>
      </c>
      <c r="H117" s="41">
        <v>15.8202</v>
      </c>
      <c r="I117" s="40">
        <v>106.74</v>
      </c>
      <c r="J117" s="41">
        <v>1.43</v>
      </c>
      <c r="K117" s="26" t="s">
        <v>68</v>
      </c>
    </row>
    <row r="118" spans="1:11" x14ac:dyDescent="0.25">
      <c r="A118" s="99"/>
      <c r="B118" s="38" t="s">
        <v>69</v>
      </c>
      <c r="C118" s="39"/>
      <c r="D118" s="41">
        <v>2</v>
      </c>
      <c r="E118" s="40">
        <v>2</v>
      </c>
      <c r="F118" s="41"/>
      <c r="G118" s="40"/>
      <c r="H118" s="41"/>
      <c r="I118" s="40"/>
      <c r="J118" s="41"/>
      <c r="K118" s="26"/>
    </row>
    <row r="119" spans="1:11" x14ac:dyDescent="0.25">
      <c r="A119" s="99"/>
      <c r="B119" s="38" t="s">
        <v>27</v>
      </c>
      <c r="C119" s="39"/>
      <c r="D119" s="41">
        <v>6</v>
      </c>
      <c r="E119" s="40">
        <v>6</v>
      </c>
      <c r="F119" s="41"/>
      <c r="G119" s="40"/>
      <c r="H119" s="41"/>
      <c r="I119" s="40"/>
      <c r="J119" s="41"/>
      <c r="K119" s="26"/>
    </row>
    <row r="120" spans="1:11" x14ac:dyDescent="0.25">
      <c r="A120" s="44"/>
      <c r="B120" s="38" t="s">
        <v>25</v>
      </c>
      <c r="C120" s="39"/>
      <c r="D120" s="41">
        <v>110</v>
      </c>
      <c r="E120" s="40">
        <v>110</v>
      </c>
      <c r="F120" s="41"/>
      <c r="G120" s="40"/>
      <c r="H120" s="41"/>
      <c r="I120" s="40"/>
      <c r="J120" s="41"/>
      <c r="K120" s="26"/>
    </row>
    <row r="121" spans="1:11" x14ac:dyDescent="0.25">
      <c r="A121" s="44"/>
      <c r="B121" s="38" t="s">
        <v>26</v>
      </c>
      <c r="C121" s="39"/>
      <c r="D121" s="41">
        <v>80</v>
      </c>
      <c r="E121" s="40">
        <v>80</v>
      </c>
      <c r="F121" s="41"/>
      <c r="G121" s="40"/>
      <c r="H121" s="41"/>
      <c r="I121" s="40"/>
      <c r="J121" s="41"/>
      <c r="K121" s="26"/>
    </row>
    <row r="122" spans="1:11" ht="31.5" x14ac:dyDescent="0.25">
      <c r="A122" s="99" t="s">
        <v>205</v>
      </c>
      <c r="B122" s="38"/>
      <c r="C122" s="57" t="s">
        <v>339</v>
      </c>
      <c r="D122" s="95"/>
      <c r="E122" s="36"/>
      <c r="F122" s="41">
        <v>3.605</v>
      </c>
      <c r="G122" s="40">
        <v>5.83</v>
      </c>
      <c r="H122" s="41">
        <v>15.489999999999997</v>
      </c>
      <c r="I122" s="40">
        <v>128.76666666666665</v>
      </c>
      <c r="J122" s="41">
        <v>0.04</v>
      </c>
      <c r="K122" s="26" t="s">
        <v>255</v>
      </c>
    </row>
    <row r="123" spans="1:11" x14ac:dyDescent="0.25">
      <c r="A123" s="99"/>
      <c r="B123" s="38" t="s">
        <v>36</v>
      </c>
      <c r="C123" s="39"/>
      <c r="D123" s="41">
        <v>30</v>
      </c>
      <c r="E123" s="40">
        <v>30</v>
      </c>
      <c r="F123" s="41"/>
      <c r="G123" s="40"/>
      <c r="H123" s="41"/>
      <c r="I123" s="40"/>
      <c r="J123" s="41"/>
      <c r="K123" s="26"/>
    </row>
    <row r="124" spans="1:11" x14ac:dyDescent="0.25">
      <c r="A124" s="99"/>
      <c r="B124" s="38" t="s">
        <v>70</v>
      </c>
      <c r="C124" s="39"/>
      <c r="D124" s="41">
        <v>5.0999999999999996</v>
      </c>
      <c r="E124" s="40">
        <v>5</v>
      </c>
      <c r="F124" s="41"/>
      <c r="G124" s="40"/>
      <c r="H124" s="41"/>
      <c r="I124" s="40"/>
      <c r="J124" s="41"/>
      <c r="K124" s="26"/>
    </row>
    <row r="125" spans="1:11" ht="16.5" thickBot="1" x14ac:dyDescent="0.3">
      <c r="A125" s="38"/>
      <c r="B125" s="38" t="s">
        <v>29</v>
      </c>
      <c r="C125" s="82"/>
      <c r="D125" s="41">
        <v>5</v>
      </c>
      <c r="E125" s="65">
        <v>5</v>
      </c>
      <c r="F125" s="41" t="s">
        <v>1</v>
      </c>
      <c r="G125" s="65"/>
      <c r="H125" s="41"/>
      <c r="I125" s="65"/>
      <c r="J125" s="41"/>
      <c r="K125" s="26"/>
    </row>
    <row r="126" spans="1:11" s="403" customFormat="1" ht="16.5" thickBot="1" x14ac:dyDescent="0.3">
      <c r="A126" s="402" t="s">
        <v>37</v>
      </c>
      <c r="B126" s="367"/>
      <c r="C126" s="135">
        <v>409</v>
      </c>
      <c r="D126" s="314"/>
      <c r="E126" s="314"/>
      <c r="F126" s="371">
        <v>11.32</v>
      </c>
      <c r="G126" s="371">
        <v>12.49</v>
      </c>
      <c r="H126" s="371">
        <v>54.79</v>
      </c>
      <c r="I126" s="371">
        <v>377.99</v>
      </c>
      <c r="J126" s="371">
        <f t="shared" ref="J126" si="4">J110+J117+J122</f>
        <v>1.47</v>
      </c>
      <c r="K126" s="118"/>
    </row>
    <row r="127" spans="1:11" x14ac:dyDescent="0.25">
      <c r="A127" s="99"/>
      <c r="B127" s="42" t="s">
        <v>38</v>
      </c>
      <c r="C127" s="39"/>
      <c r="D127" s="41"/>
      <c r="E127" s="40"/>
      <c r="F127" s="40"/>
      <c r="G127" s="40"/>
      <c r="H127" s="40"/>
      <c r="I127" s="34"/>
      <c r="J127" s="34"/>
      <c r="K127" s="26"/>
    </row>
    <row r="128" spans="1:11" ht="47.25" x14ac:dyDescent="0.25">
      <c r="A128" s="99" t="s">
        <v>251</v>
      </c>
      <c r="B128" s="38"/>
      <c r="C128" s="39">
        <v>180</v>
      </c>
      <c r="D128" s="41">
        <v>180</v>
      </c>
      <c r="E128" s="40">
        <v>180</v>
      </c>
      <c r="F128" s="34">
        <v>2.83</v>
      </c>
      <c r="G128" s="40">
        <v>3.15</v>
      </c>
      <c r="H128" s="41">
        <v>13.7</v>
      </c>
      <c r="I128" s="40">
        <v>94.4</v>
      </c>
      <c r="J128" s="41">
        <v>3.6</v>
      </c>
      <c r="K128" s="26" t="s">
        <v>515</v>
      </c>
    </row>
    <row r="129" spans="1:11" ht="16.5" thickBot="1" x14ac:dyDescent="0.3">
      <c r="A129" s="99" t="s">
        <v>142</v>
      </c>
      <c r="B129" s="38"/>
      <c r="C129" s="39"/>
      <c r="D129" s="41"/>
      <c r="E129" s="40"/>
      <c r="F129" s="34"/>
      <c r="G129" s="40"/>
      <c r="H129" s="41"/>
      <c r="I129" s="40"/>
      <c r="J129" s="41"/>
      <c r="K129" s="26"/>
    </row>
    <row r="130" spans="1:11" ht="16.5" thickBot="1" x14ac:dyDescent="0.3">
      <c r="A130" s="484" t="s">
        <v>37</v>
      </c>
      <c r="B130" s="45"/>
      <c r="C130" s="46">
        <v>180</v>
      </c>
      <c r="D130" s="30"/>
      <c r="E130" s="48"/>
      <c r="F130" s="47">
        <f>F128</f>
        <v>2.83</v>
      </c>
      <c r="G130" s="47">
        <f t="shared" ref="G130:J130" si="5">G128</f>
        <v>3.15</v>
      </c>
      <c r="H130" s="47">
        <f t="shared" si="5"/>
        <v>13.7</v>
      </c>
      <c r="I130" s="47">
        <f t="shared" si="5"/>
        <v>94.4</v>
      </c>
      <c r="J130" s="47">
        <f t="shared" si="5"/>
        <v>3.6</v>
      </c>
      <c r="K130" s="31"/>
    </row>
    <row r="131" spans="1:11" x14ac:dyDescent="0.25">
      <c r="A131" s="476"/>
      <c r="B131" s="32" t="s">
        <v>40</v>
      </c>
      <c r="C131" s="33"/>
      <c r="D131" s="871"/>
      <c r="E131" s="100"/>
      <c r="F131" s="869"/>
      <c r="G131" s="869"/>
      <c r="H131" s="15"/>
      <c r="I131" s="15"/>
      <c r="J131" s="95"/>
      <c r="K131" s="17"/>
    </row>
    <row r="132" spans="1:11" ht="31.5" x14ac:dyDescent="0.25">
      <c r="A132" s="99" t="s">
        <v>266</v>
      </c>
      <c r="B132" s="42"/>
      <c r="C132" s="39">
        <v>60</v>
      </c>
      <c r="D132" s="41"/>
      <c r="E132" s="101"/>
      <c r="F132" s="41">
        <v>0.72899999999999998</v>
      </c>
      <c r="G132" s="40">
        <v>4.7058</v>
      </c>
      <c r="H132" s="41">
        <v>5.3772000000000002</v>
      </c>
      <c r="I132" s="40">
        <v>66.84</v>
      </c>
      <c r="J132" s="41">
        <v>3.62</v>
      </c>
      <c r="K132" s="26" t="s">
        <v>267</v>
      </c>
    </row>
    <row r="133" spans="1:11" x14ac:dyDescent="0.25">
      <c r="A133" s="99"/>
      <c r="B133" s="42" t="s">
        <v>114</v>
      </c>
      <c r="C133" s="39"/>
      <c r="D133" s="41">
        <v>32.9</v>
      </c>
      <c r="E133" s="40">
        <v>18</v>
      </c>
      <c r="F133" s="41"/>
      <c r="G133" s="40"/>
      <c r="H133" s="41"/>
      <c r="I133" s="40"/>
      <c r="J133" s="95"/>
      <c r="K133" s="26"/>
    </row>
    <row r="134" spans="1:11" x14ac:dyDescent="0.25">
      <c r="A134" s="99"/>
      <c r="B134" s="42" t="s">
        <v>144</v>
      </c>
      <c r="C134" s="39"/>
      <c r="D134" s="41">
        <v>32.9</v>
      </c>
      <c r="E134" s="40">
        <v>24</v>
      </c>
      <c r="F134" s="41"/>
      <c r="G134" s="40"/>
      <c r="H134" s="41"/>
      <c r="I134" s="40"/>
      <c r="J134" s="95"/>
      <c r="K134" s="26"/>
    </row>
    <row r="135" spans="1:11" x14ac:dyDescent="0.25">
      <c r="A135" s="99"/>
      <c r="B135" s="42" t="s">
        <v>86</v>
      </c>
      <c r="C135" s="39"/>
      <c r="D135" s="41">
        <v>15.36</v>
      </c>
      <c r="E135" s="40">
        <v>12</v>
      </c>
      <c r="F135" s="41"/>
      <c r="G135" s="40"/>
      <c r="H135" s="41"/>
      <c r="I135" s="40"/>
      <c r="J135" s="95"/>
      <c r="K135" s="26"/>
    </row>
    <row r="136" spans="1:11" x14ac:dyDescent="0.25">
      <c r="A136" s="99"/>
      <c r="B136" s="42" t="s">
        <v>113</v>
      </c>
      <c r="C136" s="39"/>
      <c r="D136" s="41">
        <v>3.6</v>
      </c>
      <c r="E136" s="40">
        <v>3</v>
      </c>
      <c r="F136" s="41"/>
      <c r="G136" s="40"/>
      <c r="H136" s="41"/>
      <c r="I136" s="40"/>
      <c r="J136" s="95"/>
      <c r="K136" s="26"/>
    </row>
    <row r="137" spans="1:11" x14ac:dyDescent="0.25">
      <c r="A137" s="99"/>
      <c r="B137" s="42" t="s">
        <v>140</v>
      </c>
      <c r="C137" s="39"/>
      <c r="D137" s="41">
        <v>3</v>
      </c>
      <c r="E137" s="40">
        <v>3</v>
      </c>
      <c r="F137" s="41"/>
      <c r="G137" s="40"/>
      <c r="H137" s="41"/>
      <c r="I137" s="40"/>
      <c r="J137" s="95"/>
      <c r="K137" s="26"/>
    </row>
    <row r="138" spans="1:11" ht="60" x14ac:dyDescent="0.25">
      <c r="A138" s="350" t="s">
        <v>433</v>
      </c>
      <c r="B138" s="185"/>
      <c r="C138" s="341" t="s">
        <v>207</v>
      </c>
      <c r="D138" s="199"/>
      <c r="E138" s="197"/>
      <c r="F138" s="199">
        <v>2.843618181818182</v>
      </c>
      <c r="G138" s="197">
        <v>5.913351048951049</v>
      </c>
      <c r="H138" s="199">
        <v>8.9191482517482523</v>
      </c>
      <c r="I138" s="197">
        <v>106.62867132867135</v>
      </c>
      <c r="J138" s="199">
        <v>7.82</v>
      </c>
      <c r="K138" s="324" t="s">
        <v>71</v>
      </c>
    </row>
    <row r="139" spans="1:11" s="485" customFormat="1" ht="15" x14ac:dyDescent="0.25">
      <c r="A139" s="350"/>
      <c r="B139" s="336" t="s">
        <v>50</v>
      </c>
      <c r="C139" s="341"/>
      <c r="D139" s="342">
        <v>20</v>
      </c>
      <c r="E139" s="343">
        <v>16</v>
      </c>
      <c r="F139" s="342"/>
      <c r="G139" s="343"/>
      <c r="H139" s="374"/>
      <c r="I139" s="343"/>
      <c r="J139" s="342"/>
      <c r="K139" s="338"/>
    </row>
    <row r="140" spans="1:11" s="485" customFormat="1" ht="15" x14ac:dyDescent="0.25">
      <c r="A140" s="350"/>
      <c r="B140" s="336" t="s">
        <v>45</v>
      </c>
      <c r="C140" s="341"/>
      <c r="D140" s="342">
        <v>21.28</v>
      </c>
      <c r="E140" s="343">
        <v>16</v>
      </c>
      <c r="F140" s="342"/>
      <c r="G140" s="343"/>
      <c r="H140" s="342"/>
      <c r="I140" s="343"/>
      <c r="J140" s="342"/>
      <c r="K140" s="338"/>
    </row>
    <row r="141" spans="1:11" s="485" customFormat="1" ht="15" x14ac:dyDescent="0.25">
      <c r="A141" s="350"/>
      <c r="B141" s="336" t="s">
        <v>46</v>
      </c>
      <c r="C141" s="341"/>
      <c r="D141" s="342">
        <v>12.5</v>
      </c>
      <c r="E141" s="343">
        <v>10</v>
      </c>
      <c r="F141" s="342"/>
      <c r="G141" s="343"/>
      <c r="H141" s="342"/>
      <c r="I141" s="343"/>
      <c r="J141" s="342"/>
      <c r="K141" s="338"/>
    </row>
    <row r="142" spans="1:11" s="485" customFormat="1" ht="15" x14ac:dyDescent="0.25">
      <c r="A142" s="350"/>
      <c r="B142" s="336" t="s">
        <v>41</v>
      </c>
      <c r="C142" s="341"/>
      <c r="D142" s="342">
        <v>9.52</v>
      </c>
      <c r="E142" s="343">
        <v>8</v>
      </c>
      <c r="F142" s="342"/>
      <c r="G142" s="343"/>
      <c r="H142" s="342"/>
      <c r="I142" s="343"/>
      <c r="J142" s="342"/>
      <c r="K142" s="338"/>
    </row>
    <row r="143" spans="1:11" s="485" customFormat="1" ht="15" x14ac:dyDescent="0.25">
      <c r="A143" s="350"/>
      <c r="B143" s="336" t="s">
        <v>72</v>
      </c>
      <c r="C143" s="341"/>
      <c r="D143" s="342">
        <v>41</v>
      </c>
      <c r="E143" s="343">
        <v>32</v>
      </c>
      <c r="F143" s="342"/>
      <c r="G143" s="343"/>
      <c r="H143" s="342"/>
      <c r="I143" s="343"/>
      <c r="J143" s="342"/>
      <c r="K143" s="338"/>
    </row>
    <row r="144" spans="1:11" s="485" customFormat="1" ht="15" x14ac:dyDescent="0.25">
      <c r="A144" s="350"/>
      <c r="B144" s="336" t="s">
        <v>27</v>
      </c>
      <c r="C144" s="341"/>
      <c r="D144" s="342">
        <v>2.4</v>
      </c>
      <c r="E144" s="343">
        <v>2.4</v>
      </c>
      <c r="F144" s="342"/>
      <c r="G144" s="343"/>
      <c r="H144" s="342"/>
      <c r="I144" s="343"/>
      <c r="J144" s="342"/>
      <c r="K144" s="338"/>
    </row>
    <row r="145" spans="1:11" s="485" customFormat="1" ht="15" x14ac:dyDescent="0.25">
      <c r="A145" s="350"/>
      <c r="B145" s="336" t="s">
        <v>52</v>
      </c>
      <c r="C145" s="341"/>
      <c r="D145" s="342">
        <v>1</v>
      </c>
      <c r="E145" s="343">
        <v>1</v>
      </c>
      <c r="F145" s="342"/>
      <c r="G145" s="343"/>
      <c r="H145" s="342"/>
      <c r="I145" s="343"/>
      <c r="J145" s="342"/>
      <c r="K145" s="338"/>
    </row>
    <row r="146" spans="1:11" s="485" customFormat="1" ht="15" x14ac:dyDescent="0.25">
      <c r="A146" s="350"/>
      <c r="B146" s="336" t="s">
        <v>47</v>
      </c>
      <c r="C146" s="341"/>
      <c r="D146" s="342">
        <v>4</v>
      </c>
      <c r="E146" s="343">
        <v>4</v>
      </c>
      <c r="F146" s="342"/>
      <c r="G146" s="343"/>
      <c r="H146" s="342"/>
      <c r="I146" s="343"/>
      <c r="J146" s="342"/>
      <c r="K146" s="338"/>
    </row>
    <row r="147" spans="1:11" s="485" customFormat="1" ht="15" x14ac:dyDescent="0.25">
      <c r="A147" s="350"/>
      <c r="B147" s="329" t="s">
        <v>234</v>
      </c>
      <c r="C147" s="341"/>
      <c r="D147" s="342">
        <v>0.7</v>
      </c>
      <c r="E147" s="343">
        <v>0.7</v>
      </c>
      <c r="F147" s="342"/>
      <c r="G147" s="343"/>
      <c r="H147" s="342"/>
      <c r="I147" s="343"/>
      <c r="J147" s="342"/>
      <c r="K147" s="338"/>
    </row>
    <row r="148" spans="1:11" s="485" customFormat="1" ht="15" x14ac:dyDescent="0.25">
      <c r="A148" s="350"/>
      <c r="B148" s="336" t="s">
        <v>160</v>
      </c>
      <c r="C148" s="341"/>
      <c r="D148" s="342">
        <v>140</v>
      </c>
      <c r="E148" s="343">
        <v>140</v>
      </c>
      <c r="F148" s="342"/>
      <c r="G148" s="343"/>
      <c r="H148" s="342"/>
      <c r="I148" s="343"/>
      <c r="J148" s="342"/>
      <c r="K148" s="338"/>
    </row>
    <row r="149" spans="1:11" s="485" customFormat="1" ht="15" x14ac:dyDescent="0.25">
      <c r="A149" s="350"/>
      <c r="B149" s="336" t="s">
        <v>483</v>
      </c>
      <c r="C149" s="375"/>
      <c r="D149" s="341">
        <v>17.559999999999999</v>
      </c>
      <c r="E149" s="341">
        <v>11.4</v>
      </c>
      <c r="F149" s="342"/>
      <c r="G149" s="343"/>
      <c r="H149" s="342"/>
      <c r="I149" s="343"/>
      <c r="J149" s="342"/>
      <c r="K149" s="338"/>
    </row>
    <row r="150" spans="1:11" s="485" customFormat="1" ht="15" x14ac:dyDescent="0.25">
      <c r="A150" s="350"/>
      <c r="B150" s="336" t="s">
        <v>273</v>
      </c>
      <c r="C150" s="375"/>
      <c r="D150" s="341">
        <v>11.97</v>
      </c>
      <c r="E150" s="341">
        <v>11.4</v>
      </c>
      <c r="F150" s="342"/>
      <c r="G150" s="343"/>
      <c r="H150" s="342"/>
      <c r="I150" s="343"/>
      <c r="J150" s="342"/>
      <c r="K150" s="338"/>
    </row>
    <row r="151" spans="1:11" s="485" customFormat="1" ht="15" x14ac:dyDescent="0.25">
      <c r="A151" s="350"/>
      <c r="B151" s="336" t="s">
        <v>41</v>
      </c>
      <c r="C151" s="375"/>
      <c r="D151" s="341">
        <v>1.2</v>
      </c>
      <c r="E151" s="341">
        <v>1</v>
      </c>
      <c r="F151" s="342"/>
      <c r="G151" s="343"/>
      <c r="H151" s="342"/>
      <c r="I151" s="343"/>
      <c r="J151" s="342"/>
      <c r="K151" s="338"/>
    </row>
    <row r="152" spans="1:11" s="485" customFormat="1" ht="15" x14ac:dyDescent="0.25">
      <c r="A152" s="350"/>
      <c r="B152" s="336" t="s">
        <v>42</v>
      </c>
      <c r="C152" s="375"/>
      <c r="D152" s="341">
        <v>0.96</v>
      </c>
      <c r="E152" s="341">
        <v>0.8</v>
      </c>
      <c r="F152" s="342"/>
      <c r="G152" s="343"/>
      <c r="H152" s="342"/>
      <c r="I152" s="343"/>
      <c r="J152" s="342"/>
      <c r="K152" s="338"/>
    </row>
    <row r="153" spans="1:11" s="485" customFormat="1" ht="15" x14ac:dyDescent="0.25">
      <c r="A153" s="350"/>
      <c r="B153" s="336" t="s">
        <v>43</v>
      </c>
      <c r="C153" s="375"/>
      <c r="D153" s="341">
        <v>1</v>
      </c>
      <c r="E153" s="341">
        <v>1</v>
      </c>
      <c r="F153" s="342"/>
      <c r="G153" s="343"/>
      <c r="H153" s="342"/>
      <c r="I153" s="343"/>
      <c r="J153" s="342"/>
      <c r="K153" s="338"/>
    </row>
    <row r="154" spans="1:11" s="485" customFormat="1" ht="15" x14ac:dyDescent="0.25">
      <c r="A154" s="350"/>
      <c r="B154" s="329" t="s">
        <v>234</v>
      </c>
      <c r="C154" s="375"/>
      <c r="D154" s="341">
        <v>0.1</v>
      </c>
      <c r="E154" s="341">
        <v>0.1</v>
      </c>
      <c r="F154" s="342"/>
      <c r="G154" s="343"/>
      <c r="H154" s="342"/>
      <c r="I154" s="343"/>
      <c r="J154" s="342"/>
      <c r="K154" s="338"/>
    </row>
    <row r="155" spans="1:11" s="485" customFormat="1" ht="15" x14ac:dyDescent="0.25">
      <c r="A155" s="350"/>
      <c r="B155" s="336" t="s">
        <v>44</v>
      </c>
      <c r="C155" s="375"/>
      <c r="D155" s="376"/>
      <c r="E155" s="341">
        <v>14.3</v>
      </c>
      <c r="F155" s="342"/>
      <c r="G155" s="343"/>
      <c r="H155" s="342"/>
      <c r="I155" s="343"/>
      <c r="J155" s="342"/>
      <c r="K155" s="338"/>
    </row>
    <row r="156" spans="1:11" s="485" customFormat="1" ht="15" x14ac:dyDescent="0.25">
      <c r="A156" s="350"/>
      <c r="B156" s="336" t="s">
        <v>189</v>
      </c>
      <c r="C156" s="375"/>
      <c r="D156" s="376"/>
      <c r="E156" s="341">
        <v>10</v>
      </c>
      <c r="F156" s="342"/>
      <c r="G156" s="343"/>
      <c r="H156" s="342"/>
      <c r="I156" s="343"/>
      <c r="J156" s="342"/>
      <c r="K156" s="338"/>
    </row>
    <row r="157" spans="1:11" s="485" customFormat="1" ht="15" x14ac:dyDescent="0.25">
      <c r="A157" s="350"/>
      <c r="B157" s="336" t="s">
        <v>73</v>
      </c>
      <c r="C157" s="341"/>
      <c r="D157" s="342">
        <v>7</v>
      </c>
      <c r="E157" s="343">
        <v>7</v>
      </c>
      <c r="F157" s="342"/>
      <c r="G157" s="343"/>
      <c r="H157" s="342"/>
      <c r="I157" s="343"/>
      <c r="J157" s="342"/>
      <c r="K157" s="338"/>
    </row>
    <row r="158" spans="1:11" s="485" customFormat="1" ht="30" x14ac:dyDescent="0.25">
      <c r="A158" s="350" t="s">
        <v>348</v>
      </c>
      <c r="B158" s="336"/>
      <c r="C158" s="341" t="s">
        <v>108</v>
      </c>
      <c r="D158" s="342"/>
      <c r="E158" s="343"/>
      <c r="F158" s="342">
        <v>7.4892500000000002</v>
      </c>
      <c r="G158" s="343">
        <v>8.9150000000000009</v>
      </c>
      <c r="H158" s="342">
        <v>6.4489999999999998</v>
      </c>
      <c r="I158" s="343">
        <v>136.30000000000001</v>
      </c>
      <c r="J158" s="342">
        <v>0.59125000000000005</v>
      </c>
      <c r="K158" s="338" t="s">
        <v>349</v>
      </c>
    </row>
    <row r="159" spans="1:11" s="485" customFormat="1" ht="15" x14ac:dyDescent="0.25">
      <c r="A159" s="350"/>
      <c r="B159" s="336" t="s">
        <v>270</v>
      </c>
      <c r="C159" s="341"/>
      <c r="D159" s="342">
        <v>57</v>
      </c>
      <c r="E159" s="343">
        <v>37</v>
      </c>
      <c r="F159" s="342"/>
      <c r="G159" s="343"/>
      <c r="H159" s="342"/>
      <c r="I159" s="343"/>
      <c r="J159" s="342"/>
      <c r="K159" s="338"/>
    </row>
    <row r="160" spans="1:11" s="485" customFormat="1" ht="15" x14ac:dyDescent="0.25">
      <c r="A160" s="350"/>
      <c r="B160" s="336" t="s">
        <v>273</v>
      </c>
      <c r="C160" s="341"/>
      <c r="D160" s="342">
        <v>38.85</v>
      </c>
      <c r="E160" s="343">
        <v>37</v>
      </c>
      <c r="F160" s="342"/>
      <c r="G160" s="343"/>
      <c r="H160" s="342"/>
      <c r="I160" s="343"/>
      <c r="J160" s="342"/>
      <c r="K160" s="338"/>
    </row>
    <row r="161" spans="1:11" s="485" customFormat="1" ht="15" x14ac:dyDescent="0.25">
      <c r="A161" s="350"/>
      <c r="B161" s="336" t="s">
        <v>206</v>
      </c>
      <c r="C161" s="341"/>
      <c r="D161" s="342">
        <v>9</v>
      </c>
      <c r="E161" s="343">
        <v>9</v>
      </c>
      <c r="F161" s="342"/>
      <c r="G161" s="343"/>
      <c r="H161" s="342"/>
      <c r="I161" s="343"/>
      <c r="J161" s="342"/>
      <c r="K161" s="338"/>
    </row>
    <row r="162" spans="1:11" s="485" customFormat="1" ht="15" x14ac:dyDescent="0.25">
      <c r="A162" s="350"/>
      <c r="B162" s="336" t="s">
        <v>26</v>
      </c>
      <c r="C162" s="341"/>
      <c r="D162" s="342">
        <v>12</v>
      </c>
      <c r="E162" s="343">
        <v>12</v>
      </c>
      <c r="F162" s="342"/>
      <c r="G162" s="343"/>
      <c r="H162" s="342"/>
      <c r="I162" s="343"/>
      <c r="J162" s="342"/>
      <c r="K162" s="338"/>
    </row>
    <row r="163" spans="1:11" s="485" customFormat="1" ht="15" x14ac:dyDescent="0.25">
      <c r="A163" s="350"/>
      <c r="B163" s="336" t="s">
        <v>234</v>
      </c>
      <c r="C163" s="341"/>
      <c r="D163" s="342">
        <v>0.35</v>
      </c>
      <c r="E163" s="343">
        <v>0.35</v>
      </c>
      <c r="F163" s="342"/>
      <c r="G163" s="343"/>
      <c r="H163" s="342"/>
      <c r="I163" s="343"/>
      <c r="J163" s="342"/>
      <c r="K163" s="338"/>
    </row>
    <row r="164" spans="1:11" s="485" customFormat="1" ht="15" x14ac:dyDescent="0.25">
      <c r="A164" s="350"/>
      <c r="B164" s="336" t="s">
        <v>44</v>
      </c>
      <c r="C164" s="341"/>
      <c r="D164" s="342"/>
      <c r="E164" s="343">
        <v>57</v>
      </c>
      <c r="F164" s="342"/>
      <c r="G164" s="343"/>
      <c r="H164" s="342"/>
      <c r="I164" s="343"/>
      <c r="J164" s="342"/>
      <c r="K164" s="338"/>
    </row>
    <row r="165" spans="1:11" s="485" customFormat="1" ht="15" x14ac:dyDescent="0.25">
      <c r="A165" s="350"/>
      <c r="B165" s="336" t="s">
        <v>47</v>
      </c>
      <c r="C165" s="341"/>
      <c r="D165" s="342">
        <v>0.7</v>
      </c>
      <c r="E165" s="343">
        <v>0.7</v>
      </c>
      <c r="F165" s="342"/>
      <c r="G165" s="343"/>
      <c r="H165" s="342"/>
      <c r="I165" s="343"/>
      <c r="J165" s="342"/>
      <c r="K165" s="338"/>
    </row>
    <row r="166" spans="1:11" s="485" customFormat="1" ht="15" x14ac:dyDescent="0.25">
      <c r="A166" s="350"/>
      <c r="B166" s="336" t="s">
        <v>109</v>
      </c>
      <c r="C166" s="341"/>
      <c r="D166" s="342"/>
      <c r="E166" s="343">
        <v>25</v>
      </c>
      <c r="F166" s="342"/>
      <c r="G166" s="343"/>
      <c r="H166" s="342"/>
      <c r="I166" s="343"/>
      <c r="J166" s="342"/>
      <c r="K166" s="338"/>
    </row>
    <row r="167" spans="1:11" s="485" customFormat="1" ht="15" x14ac:dyDescent="0.25">
      <c r="A167" s="350"/>
      <c r="B167" s="336" t="s">
        <v>25</v>
      </c>
      <c r="C167" s="341"/>
      <c r="D167" s="342">
        <v>12.5</v>
      </c>
      <c r="E167" s="343">
        <v>12.5</v>
      </c>
      <c r="F167" s="342"/>
      <c r="G167" s="343"/>
      <c r="H167" s="342"/>
      <c r="I167" s="343"/>
      <c r="J167" s="342"/>
      <c r="K167" s="338"/>
    </row>
    <row r="168" spans="1:11" s="485" customFormat="1" ht="15" x14ac:dyDescent="0.25">
      <c r="A168" s="350"/>
      <c r="B168" s="336" t="s">
        <v>29</v>
      </c>
      <c r="C168" s="341"/>
      <c r="D168" s="342">
        <v>1.3</v>
      </c>
      <c r="E168" s="343">
        <v>1.3</v>
      </c>
      <c r="F168" s="342"/>
      <c r="G168" s="343"/>
      <c r="H168" s="342"/>
      <c r="I168" s="343"/>
      <c r="J168" s="342"/>
      <c r="K168" s="338"/>
    </row>
    <row r="169" spans="1:11" s="485" customFormat="1" ht="15" x14ac:dyDescent="0.25">
      <c r="A169" s="350"/>
      <c r="B169" s="336" t="s">
        <v>51</v>
      </c>
      <c r="C169" s="341"/>
      <c r="D169" s="377">
        <v>1.3</v>
      </c>
      <c r="E169" s="378">
        <v>1.3</v>
      </c>
      <c r="F169" s="342"/>
      <c r="G169" s="343"/>
      <c r="H169" s="342"/>
      <c r="I169" s="343"/>
      <c r="J169" s="342"/>
      <c r="K169" s="338"/>
    </row>
    <row r="170" spans="1:11" s="485" customFormat="1" ht="15" x14ac:dyDescent="0.25">
      <c r="A170" s="350"/>
      <c r="B170" s="336" t="s">
        <v>26</v>
      </c>
      <c r="C170" s="376"/>
      <c r="D170" s="342">
        <v>12.5</v>
      </c>
      <c r="E170" s="378">
        <v>12.5</v>
      </c>
      <c r="F170" s="342"/>
      <c r="G170" s="343"/>
      <c r="H170" s="342"/>
      <c r="I170" s="343"/>
      <c r="J170" s="342"/>
      <c r="K170" s="338"/>
    </row>
    <row r="171" spans="1:11" s="485" customFormat="1" ht="15" x14ac:dyDescent="0.25">
      <c r="A171" s="350"/>
      <c r="B171" s="336" t="s">
        <v>27</v>
      </c>
      <c r="C171" s="376"/>
      <c r="D171" s="342">
        <v>0.3</v>
      </c>
      <c r="E171" s="378">
        <v>0.3</v>
      </c>
      <c r="F171" s="342"/>
      <c r="G171" s="343"/>
      <c r="H171" s="342"/>
      <c r="I171" s="343"/>
      <c r="J171" s="342"/>
      <c r="K171" s="338"/>
    </row>
    <row r="172" spans="1:11" s="485" customFormat="1" ht="15" x14ac:dyDescent="0.25">
      <c r="A172" s="350"/>
      <c r="B172" s="336" t="s">
        <v>234</v>
      </c>
      <c r="C172" s="376"/>
      <c r="D172" s="377">
        <v>0.3</v>
      </c>
      <c r="E172" s="378">
        <v>0.3</v>
      </c>
      <c r="F172" s="342"/>
      <c r="G172" s="343"/>
      <c r="H172" s="342"/>
      <c r="I172" s="343"/>
      <c r="J172" s="342"/>
      <c r="K172" s="338"/>
    </row>
    <row r="173" spans="1:11" s="485" customFormat="1" ht="30" x14ac:dyDescent="0.25">
      <c r="A173" s="350" t="s">
        <v>203</v>
      </c>
      <c r="B173" s="336"/>
      <c r="C173" s="376" t="s">
        <v>179</v>
      </c>
      <c r="D173" s="377"/>
      <c r="E173" s="343"/>
      <c r="F173" s="342">
        <v>4.9288520958083826</v>
      </c>
      <c r="G173" s="343">
        <v>2.7504586826347306</v>
      </c>
      <c r="H173" s="342">
        <v>27.702922155688626</v>
      </c>
      <c r="I173" s="343">
        <v>155.22047904191618</v>
      </c>
      <c r="J173" s="342">
        <v>0</v>
      </c>
      <c r="K173" s="338" t="s">
        <v>184</v>
      </c>
    </row>
    <row r="174" spans="1:11" s="485" customFormat="1" ht="15" x14ac:dyDescent="0.25">
      <c r="A174" s="350"/>
      <c r="B174" s="336" t="s">
        <v>146</v>
      </c>
      <c r="C174" s="376"/>
      <c r="D174" s="377">
        <v>45.5</v>
      </c>
      <c r="E174" s="343">
        <v>45.5</v>
      </c>
      <c r="F174" s="342"/>
      <c r="G174" s="343"/>
      <c r="H174" s="342"/>
      <c r="I174" s="343"/>
      <c r="J174" s="342"/>
      <c r="K174" s="338"/>
    </row>
    <row r="175" spans="1:11" s="485" customFormat="1" ht="15" x14ac:dyDescent="0.25">
      <c r="A175" s="350"/>
      <c r="B175" s="336" t="s">
        <v>66</v>
      </c>
      <c r="C175" s="376"/>
      <c r="D175" s="377">
        <v>275</v>
      </c>
      <c r="E175" s="378">
        <v>275</v>
      </c>
      <c r="F175" s="342"/>
      <c r="G175" s="343"/>
      <c r="H175" s="342"/>
      <c r="I175" s="343"/>
      <c r="J175" s="342"/>
      <c r="K175" s="338"/>
    </row>
    <row r="176" spans="1:11" s="485" customFormat="1" ht="15" x14ac:dyDescent="0.25">
      <c r="A176" s="350"/>
      <c r="B176" s="336" t="s">
        <v>234</v>
      </c>
      <c r="C176" s="376"/>
      <c r="D176" s="377">
        <v>0.5</v>
      </c>
      <c r="E176" s="378">
        <v>0.5</v>
      </c>
      <c r="F176" s="342"/>
      <c r="G176" s="343"/>
      <c r="H176" s="342"/>
      <c r="I176" s="343"/>
      <c r="J176" s="342"/>
      <c r="K176" s="338"/>
    </row>
    <row r="177" spans="1:11" s="485" customFormat="1" ht="15" x14ac:dyDescent="0.25">
      <c r="A177" s="350"/>
      <c r="B177" s="329" t="s">
        <v>29</v>
      </c>
      <c r="C177" s="376"/>
      <c r="D177" s="379">
        <v>3</v>
      </c>
      <c r="E177" s="378">
        <v>3</v>
      </c>
      <c r="F177" s="380"/>
      <c r="G177" s="343"/>
      <c r="H177" s="343"/>
      <c r="I177" s="343"/>
      <c r="J177" s="342"/>
      <c r="K177" s="338"/>
    </row>
    <row r="178" spans="1:11" x14ac:dyDescent="0.25">
      <c r="A178" s="38" t="s">
        <v>466</v>
      </c>
      <c r="B178" s="38"/>
      <c r="C178" s="39">
        <v>180</v>
      </c>
      <c r="D178" s="41"/>
      <c r="E178" s="40"/>
      <c r="F178" s="41">
        <v>0.14399999999999999</v>
      </c>
      <c r="G178" s="40">
        <v>0.14399999999999999</v>
      </c>
      <c r="H178" s="41">
        <v>25.091999999999999</v>
      </c>
      <c r="I178" s="40">
        <v>103.13999999999999</v>
      </c>
      <c r="J178" s="95">
        <v>0.80999999999999983</v>
      </c>
      <c r="K178" s="26" t="s">
        <v>158</v>
      </c>
    </row>
    <row r="179" spans="1:11" x14ac:dyDescent="0.25">
      <c r="A179" s="38"/>
      <c r="B179" s="38" t="s">
        <v>231</v>
      </c>
      <c r="C179" s="39"/>
      <c r="D179" s="41">
        <v>31.92</v>
      </c>
      <c r="E179" s="40">
        <v>28</v>
      </c>
      <c r="F179" s="41"/>
      <c r="G179" s="40"/>
      <c r="H179" s="41"/>
      <c r="I179" s="40"/>
      <c r="J179" s="95"/>
      <c r="K179" s="26"/>
    </row>
    <row r="180" spans="1:11" x14ac:dyDescent="0.25">
      <c r="A180" s="38"/>
      <c r="B180" s="38" t="s">
        <v>66</v>
      </c>
      <c r="C180" s="39"/>
      <c r="D180" s="41">
        <v>183</v>
      </c>
      <c r="E180" s="40">
        <v>183</v>
      </c>
      <c r="F180" s="41"/>
      <c r="G180" s="40"/>
      <c r="H180" s="41"/>
      <c r="I180" s="40"/>
      <c r="J180" s="95"/>
      <c r="K180" s="26"/>
    </row>
    <row r="181" spans="1:11" x14ac:dyDescent="0.25">
      <c r="A181" s="38"/>
      <c r="B181" s="38" t="s">
        <v>61</v>
      </c>
      <c r="C181" s="39"/>
      <c r="D181" s="41">
        <v>6</v>
      </c>
      <c r="E181" s="40">
        <v>6</v>
      </c>
      <c r="F181" s="41"/>
      <c r="G181" s="40"/>
      <c r="H181" s="41"/>
      <c r="I181" s="40"/>
      <c r="J181" s="95"/>
      <c r="K181" s="26"/>
    </row>
    <row r="182" spans="1:11" ht="31.5" x14ac:dyDescent="0.25">
      <c r="A182" s="99" t="s">
        <v>206</v>
      </c>
      <c r="B182" s="38"/>
      <c r="C182" s="39">
        <v>25</v>
      </c>
      <c r="D182" s="54">
        <v>25</v>
      </c>
      <c r="E182" s="40">
        <v>25</v>
      </c>
      <c r="F182" s="40">
        <v>1.9</v>
      </c>
      <c r="G182" s="41">
        <v>0.2</v>
      </c>
      <c r="H182" s="40">
        <v>12.3</v>
      </c>
      <c r="I182" s="40">
        <v>58.75</v>
      </c>
      <c r="J182" s="41">
        <v>0</v>
      </c>
      <c r="K182" s="26" t="s">
        <v>216</v>
      </c>
    </row>
    <row r="183" spans="1:11" ht="37.5" customHeight="1" thickBot="1" x14ac:dyDescent="0.3">
      <c r="A183" s="478" t="s">
        <v>264</v>
      </c>
      <c r="B183" s="27"/>
      <c r="C183" s="82">
        <v>45</v>
      </c>
      <c r="D183" s="66">
        <v>45</v>
      </c>
      <c r="E183" s="65">
        <v>45</v>
      </c>
      <c r="F183" s="65">
        <v>2.97</v>
      </c>
      <c r="G183" s="68">
        <v>0.54</v>
      </c>
      <c r="H183" s="65">
        <v>17.820000000000004</v>
      </c>
      <c r="I183" s="65">
        <v>89.100000000000009</v>
      </c>
      <c r="J183" s="68"/>
      <c r="K183" s="69" t="s">
        <v>215</v>
      </c>
    </row>
    <row r="184" spans="1:11" s="403" customFormat="1" ht="16.5" thickBot="1" x14ac:dyDescent="0.3">
      <c r="A184" s="402" t="s">
        <v>37</v>
      </c>
      <c r="B184" s="143"/>
      <c r="C184" s="161">
        <v>715</v>
      </c>
      <c r="D184" s="371"/>
      <c r="E184" s="118"/>
      <c r="F184" s="371">
        <f>F132+F138+F158+F173+F178+F183</f>
        <v>19.104720277626562</v>
      </c>
      <c r="G184" s="371">
        <v>22.01</v>
      </c>
      <c r="H184" s="371">
        <f>H132+H138+H158+H173+H178+H183</f>
        <v>91.360270407436886</v>
      </c>
      <c r="I184" s="371">
        <f>I132+I138+I158+I173+I178+I183</f>
        <v>657.22915037058749</v>
      </c>
      <c r="J184" s="371">
        <f t="shared" ref="J184" si="6">J132+J138+J158+J173+J178+J182+J183</f>
        <v>12.841250000000002</v>
      </c>
      <c r="K184" s="445"/>
    </row>
    <row r="185" spans="1:11" ht="19.5" customHeight="1" x14ac:dyDescent="0.25">
      <c r="A185" s="99"/>
      <c r="B185" s="72" t="s">
        <v>428</v>
      </c>
      <c r="C185" s="76"/>
      <c r="D185" s="75"/>
      <c r="E185" s="76"/>
      <c r="F185" s="97"/>
      <c r="G185" s="77"/>
      <c r="H185" s="78"/>
      <c r="I185" s="77"/>
      <c r="J185" s="78"/>
      <c r="K185" s="26"/>
    </row>
    <row r="186" spans="1:11" x14ac:dyDescent="0.25">
      <c r="A186" s="99" t="s">
        <v>174</v>
      </c>
      <c r="B186" s="81"/>
      <c r="C186" s="76">
        <v>180</v>
      </c>
      <c r="D186" s="96"/>
      <c r="E186" s="96"/>
      <c r="F186" s="78">
        <v>5.2199999999999989</v>
      </c>
      <c r="G186" s="97">
        <v>4.4999999999999991</v>
      </c>
      <c r="H186" s="78">
        <v>7.5599999999999987</v>
      </c>
      <c r="I186" s="78">
        <v>91.799999999999983</v>
      </c>
      <c r="J186" s="98">
        <v>0.54</v>
      </c>
      <c r="K186" s="26" t="s">
        <v>149</v>
      </c>
    </row>
    <row r="187" spans="1:11" ht="31.5" x14ac:dyDescent="0.25">
      <c r="A187" s="99" t="s">
        <v>402</v>
      </c>
      <c r="B187" s="99" t="s">
        <v>181</v>
      </c>
      <c r="C187" s="76"/>
      <c r="D187" s="96">
        <v>185</v>
      </c>
      <c r="E187" s="96">
        <v>180</v>
      </c>
      <c r="F187" s="78"/>
      <c r="G187" s="97"/>
      <c r="H187" s="78"/>
      <c r="I187" s="78"/>
      <c r="J187" s="98"/>
      <c r="K187" s="26"/>
    </row>
    <row r="188" spans="1:11" ht="39.75" customHeight="1" x14ac:dyDescent="0.25">
      <c r="A188" s="99" t="s">
        <v>242</v>
      </c>
      <c r="B188" s="38"/>
      <c r="C188" s="39">
        <v>50</v>
      </c>
      <c r="D188" s="41"/>
      <c r="E188" s="40"/>
      <c r="F188" s="54">
        <v>3.39</v>
      </c>
      <c r="G188" s="41">
        <v>4.9000000000000004</v>
      </c>
      <c r="H188" s="40">
        <v>30.1</v>
      </c>
      <c r="I188" s="41">
        <v>165.5</v>
      </c>
      <c r="J188" s="40"/>
      <c r="K188" s="26" t="s">
        <v>246</v>
      </c>
    </row>
    <row r="189" spans="1:11" x14ac:dyDescent="0.25">
      <c r="A189" s="99"/>
      <c r="B189" s="38" t="s">
        <v>51</v>
      </c>
      <c r="C189" s="39"/>
      <c r="D189" s="41">
        <v>30.5</v>
      </c>
      <c r="E189" s="40">
        <v>30</v>
      </c>
      <c r="F189" s="54"/>
      <c r="G189" s="41"/>
      <c r="H189" s="40"/>
      <c r="I189" s="41"/>
      <c r="J189" s="40"/>
      <c r="K189" s="26"/>
    </row>
    <row r="190" spans="1:11" ht="31.5" x14ac:dyDescent="0.25">
      <c r="A190" s="99"/>
      <c r="B190" s="38" t="s">
        <v>156</v>
      </c>
      <c r="C190" s="39"/>
      <c r="D190" s="41">
        <v>1</v>
      </c>
      <c r="E190" s="40">
        <v>1</v>
      </c>
      <c r="F190" s="54"/>
      <c r="G190" s="41"/>
      <c r="H190" s="40"/>
      <c r="I190" s="41"/>
      <c r="J190" s="40"/>
      <c r="K190" s="26"/>
    </row>
    <row r="191" spans="1:11" x14ac:dyDescent="0.25">
      <c r="A191" s="99"/>
      <c r="B191" s="38" t="s">
        <v>27</v>
      </c>
      <c r="C191" s="39"/>
      <c r="D191" s="41">
        <v>6</v>
      </c>
      <c r="E191" s="40">
        <v>6</v>
      </c>
      <c r="F191" s="54"/>
      <c r="G191" s="41"/>
      <c r="H191" s="40"/>
      <c r="I191" s="41"/>
      <c r="J191" s="40"/>
      <c r="K191" s="26"/>
    </row>
    <row r="192" spans="1:11" x14ac:dyDescent="0.25">
      <c r="A192" s="99"/>
      <c r="B192" s="38" t="s">
        <v>29</v>
      </c>
      <c r="C192" s="39"/>
      <c r="D192" s="41">
        <v>6.5</v>
      </c>
      <c r="E192" s="40">
        <v>6.5</v>
      </c>
      <c r="F192" s="54"/>
      <c r="G192" s="41"/>
      <c r="H192" s="40"/>
      <c r="I192" s="41"/>
      <c r="J192" s="40"/>
      <c r="K192" s="26"/>
    </row>
    <row r="193" spans="1:11" x14ac:dyDescent="0.25">
      <c r="A193" s="99"/>
      <c r="B193" s="38" t="s">
        <v>234</v>
      </c>
      <c r="C193" s="39"/>
      <c r="D193" s="41">
        <v>0.3</v>
      </c>
      <c r="E193" s="40">
        <v>0.3</v>
      </c>
      <c r="F193" s="54"/>
      <c r="G193" s="41"/>
      <c r="H193" s="40"/>
      <c r="I193" s="41"/>
      <c r="J193" s="40"/>
      <c r="K193" s="26"/>
    </row>
    <row r="194" spans="1:11" x14ac:dyDescent="0.25">
      <c r="A194" s="99"/>
      <c r="B194" s="38" t="s">
        <v>101</v>
      </c>
      <c r="C194" s="39"/>
      <c r="D194" s="41">
        <v>0.2</v>
      </c>
      <c r="E194" s="40">
        <v>0.2</v>
      </c>
      <c r="F194" s="54"/>
      <c r="G194" s="41"/>
      <c r="H194" s="40"/>
      <c r="I194" s="41"/>
      <c r="J194" s="40"/>
      <c r="K194" s="26"/>
    </row>
    <row r="195" spans="1:11" x14ac:dyDescent="0.25">
      <c r="A195" s="99"/>
      <c r="B195" s="38" t="s">
        <v>143</v>
      </c>
      <c r="C195" s="39"/>
      <c r="D195" s="41">
        <v>15.3</v>
      </c>
      <c r="E195" s="40">
        <v>15.3</v>
      </c>
      <c r="F195" s="54"/>
      <c r="G195" s="41"/>
      <c r="H195" s="40"/>
      <c r="I195" s="41"/>
      <c r="J195" s="40"/>
      <c r="K195" s="26"/>
    </row>
    <row r="196" spans="1:11" x14ac:dyDescent="0.25">
      <c r="A196" s="99"/>
      <c r="B196" s="38" t="s">
        <v>49</v>
      </c>
      <c r="C196" s="39"/>
      <c r="D196" s="41"/>
      <c r="E196" s="40">
        <v>57</v>
      </c>
      <c r="F196" s="54"/>
      <c r="G196" s="41"/>
      <c r="H196" s="40"/>
      <c r="I196" s="41"/>
      <c r="J196" s="40"/>
      <c r="K196" s="26"/>
    </row>
    <row r="197" spans="1:11" x14ac:dyDescent="0.25">
      <c r="A197" s="99"/>
      <c r="B197" s="38" t="s">
        <v>244</v>
      </c>
      <c r="C197" s="39"/>
      <c r="D197" s="41"/>
      <c r="E197" s="40"/>
      <c r="F197" s="54"/>
      <c r="G197" s="41"/>
      <c r="H197" s="40"/>
      <c r="I197" s="41"/>
      <c r="J197" s="40"/>
      <c r="K197" s="26"/>
    </row>
    <row r="198" spans="1:11" x14ac:dyDescent="0.25">
      <c r="A198" s="99"/>
      <c r="B198" s="38" t="s">
        <v>100</v>
      </c>
      <c r="C198" s="39"/>
      <c r="D198" s="41">
        <v>1.2</v>
      </c>
      <c r="E198" s="40">
        <v>1.2</v>
      </c>
      <c r="F198" s="54"/>
      <c r="G198" s="41"/>
      <c r="H198" s="40"/>
      <c r="I198" s="41"/>
      <c r="J198" s="40"/>
      <c r="K198" s="26"/>
    </row>
    <row r="199" spans="1:11" x14ac:dyDescent="0.25">
      <c r="A199" s="99"/>
      <c r="B199" s="38" t="s">
        <v>57</v>
      </c>
      <c r="C199" s="39"/>
      <c r="D199" s="41">
        <v>1</v>
      </c>
      <c r="E199" s="40">
        <v>1</v>
      </c>
      <c r="F199" s="54"/>
      <c r="G199" s="41"/>
      <c r="H199" s="40"/>
      <c r="I199" s="41"/>
      <c r="J199" s="40"/>
      <c r="K199" s="26"/>
    </row>
    <row r="200" spans="1:11" x14ac:dyDescent="0.25">
      <c r="A200" s="99"/>
      <c r="B200" s="38" t="s">
        <v>245</v>
      </c>
      <c r="C200" s="39"/>
      <c r="D200" s="41"/>
      <c r="E200" s="40">
        <v>2</v>
      </c>
      <c r="F200" s="54"/>
      <c r="G200" s="41"/>
      <c r="H200" s="40"/>
      <c r="I200" s="41"/>
      <c r="J200" s="40"/>
      <c r="K200" s="26"/>
    </row>
    <row r="201" spans="1:11" ht="32.25" thickBot="1" x14ac:dyDescent="0.3">
      <c r="A201" s="99"/>
      <c r="B201" s="38" t="s">
        <v>243</v>
      </c>
      <c r="C201" s="39"/>
      <c r="D201" s="41">
        <v>1</v>
      </c>
      <c r="E201" s="40">
        <v>1</v>
      </c>
      <c r="F201" s="54"/>
      <c r="G201" s="41"/>
      <c r="H201" s="40"/>
      <c r="I201" s="41"/>
      <c r="J201" s="40"/>
      <c r="K201" s="26"/>
    </row>
    <row r="202" spans="1:11" s="403" customFormat="1" ht="16.5" thickBot="1" x14ac:dyDescent="0.3">
      <c r="A202" s="402" t="s">
        <v>37</v>
      </c>
      <c r="B202" s="367"/>
      <c r="C202" s="381">
        <v>230</v>
      </c>
      <c r="D202" s="382"/>
      <c r="E202" s="381"/>
      <c r="F202" s="383">
        <v>8.41</v>
      </c>
      <c r="G202" s="383">
        <f>SUM(G185:G201)</f>
        <v>9.3999999999999986</v>
      </c>
      <c r="H202" s="383">
        <f t="shared" ref="H202:J202" si="7">SUM(H185:H201)</f>
        <v>37.659999999999997</v>
      </c>
      <c r="I202" s="383">
        <f t="shared" si="7"/>
        <v>257.29999999999995</v>
      </c>
      <c r="J202" s="383">
        <f t="shared" si="7"/>
        <v>0.54</v>
      </c>
      <c r="K202" s="369"/>
    </row>
    <row r="203" spans="1:11" ht="18.75" customHeight="1" x14ac:dyDescent="0.25">
      <c r="A203" s="99"/>
      <c r="B203" s="72" t="s">
        <v>429</v>
      </c>
      <c r="C203" s="76"/>
      <c r="D203" s="75"/>
      <c r="E203" s="326"/>
      <c r="F203" s="97"/>
      <c r="G203" s="77"/>
      <c r="H203" s="78"/>
      <c r="I203" s="77"/>
      <c r="J203" s="98"/>
      <c r="K203" s="26"/>
    </row>
    <row r="204" spans="1:11" ht="40.5" customHeight="1" x14ac:dyDescent="0.25">
      <c r="A204" s="99" t="s">
        <v>436</v>
      </c>
      <c r="B204" s="38"/>
      <c r="C204" s="39" t="s">
        <v>489</v>
      </c>
      <c r="D204" s="41"/>
      <c r="E204" s="40"/>
      <c r="F204" s="54">
        <v>13.34</v>
      </c>
      <c r="G204" s="41">
        <v>14.530200000000001</v>
      </c>
      <c r="H204" s="40">
        <v>49.1</v>
      </c>
      <c r="I204" s="41">
        <v>418.5</v>
      </c>
      <c r="J204" s="40">
        <v>2.14</v>
      </c>
      <c r="K204" s="26" t="s">
        <v>250</v>
      </c>
    </row>
    <row r="205" spans="1:11" x14ac:dyDescent="0.25">
      <c r="A205" s="99"/>
      <c r="B205" s="38" t="s">
        <v>77</v>
      </c>
      <c r="C205" s="39"/>
      <c r="D205" s="41">
        <v>112.17</v>
      </c>
      <c r="E205" s="40">
        <v>110</v>
      </c>
      <c r="F205" s="54"/>
      <c r="G205" s="41"/>
      <c r="H205" s="40"/>
      <c r="I205" s="41"/>
      <c r="J205" s="40"/>
      <c r="K205" s="26"/>
    </row>
    <row r="206" spans="1:11" x14ac:dyDescent="0.25">
      <c r="A206" s="99"/>
      <c r="B206" s="38" t="s">
        <v>106</v>
      </c>
      <c r="C206" s="39"/>
      <c r="D206" s="41">
        <v>6.9</v>
      </c>
      <c r="E206" s="40">
        <v>6.9</v>
      </c>
      <c r="F206" s="54"/>
      <c r="G206" s="41"/>
      <c r="H206" s="40"/>
      <c r="I206" s="41"/>
      <c r="J206" s="40"/>
      <c r="K206" s="26"/>
    </row>
    <row r="207" spans="1:11" x14ac:dyDescent="0.25">
      <c r="A207" s="99"/>
      <c r="B207" s="38" t="s">
        <v>42</v>
      </c>
      <c r="C207" s="39"/>
      <c r="D207" s="41">
        <v>6</v>
      </c>
      <c r="E207" s="40">
        <v>5</v>
      </c>
      <c r="F207" s="54"/>
      <c r="G207" s="41"/>
      <c r="H207" s="40"/>
      <c r="I207" s="41"/>
      <c r="J207" s="40"/>
      <c r="K207" s="26"/>
    </row>
    <row r="208" spans="1:11" x14ac:dyDescent="0.25">
      <c r="A208" s="99"/>
      <c r="B208" s="38" t="s">
        <v>232</v>
      </c>
      <c r="C208" s="39"/>
      <c r="D208" s="41">
        <v>9.6</v>
      </c>
      <c r="E208" s="40">
        <v>9.6</v>
      </c>
      <c r="F208" s="54"/>
      <c r="G208" s="41"/>
      <c r="H208" s="40"/>
      <c r="I208" s="41"/>
      <c r="J208" s="36"/>
      <c r="K208" s="26"/>
    </row>
    <row r="209" spans="1:11" x14ac:dyDescent="0.25">
      <c r="A209" s="99"/>
      <c r="B209" s="38" t="s">
        <v>73</v>
      </c>
      <c r="C209" s="39"/>
      <c r="D209" s="41">
        <v>4.8</v>
      </c>
      <c r="E209" s="40">
        <v>4.8</v>
      </c>
      <c r="F209" s="54"/>
      <c r="G209" s="41"/>
      <c r="H209" s="40"/>
      <c r="I209" s="41"/>
      <c r="J209" s="36"/>
      <c r="K209" s="26"/>
    </row>
    <row r="210" spans="1:11" x14ac:dyDescent="0.25">
      <c r="A210" s="99"/>
      <c r="B210" s="38" t="s">
        <v>29</v>
      </c>
      <c r="C210" s="39"/>
      <c r="D210" s="41">
        <v>4.8</v>
      </c>
      <c r="E210" s="40">
        <v>4.8</v>
      </c>
      <c r="F210" s="54"/>
      <c r="G210" s="41"/>
      <c r="H210" s="40"/>
      <c r="I210" s="41"/>
      <c r="J210" s="36"/>
      <c r="K210" s="26"/>
    </row>
    <row r="211" spans="1:11" x14ac:dyDescent="0.25">
      <c r="A211" s="99"/>
      <c r="B211" s="38" t="s">
        <v>48</v>
      </c>
      <c r="C211" s="39"/>
      <c r="D211" s="41">
        <v>4.8</v>
      </c>
      <c r="E211" s="40">
        <v>4.8</v>
      </c>
      <c r="F211" s="54"/>
      <c r="G211" s="41"/>
      <c r="H211" s="40"/>
      <c r="I211" s="41"/>
      <c r="J211" s="36"/>
      <c r="K211" s="26"/>
    </row>
    <row r="212" spans="1:11" x14ac:dyDescent="0.25">
      <c r="A212" s="99"/>
      <c r="B212" s="42" t="s">
        <v>234</v>
      </c>
      <c r="C212" s="39"/>
      <c r="D212" s="41">
        <v>0.6</v>
      </c>
      <c r="E212" s="40">
        <v>0.6</v>
      </c>
      <c r="F212" s="54"/>
      <c r="G212" s="41"/>
      <c r="H212" s="40"/>
      <c r="I212" s="41"/>
      <c r="J212" s="36"/>
      <c r="K212" s="26"/>
    </row>
    <row r="213" spans="1:11" x14ac:dyDescent="0.25">
      <c r="A213" s="38"/>
      <c r="B213" s="42" t="s">
        <v>438</v>
      </c>
      <c r="C213" s="39"/>
      <c r="D213" s="41">
        <v>7.5</v>
      </c>
      <c r="E213" s="40">
        <v>7.5</v>
      </c>
      <c r="F213" s="54"/>
      <c r="G213" s="41"/>
      <c r="H213" s="40"/>
      <c r="I213" s="41"/>
      <c r="J213" s="36"/>
      <c r="K213" s="26"/>
    </row>
    <row r="214" spans="1:11" x14ac:dyDescent="0.25">
      <c r="A214" s="38"/>
      <c r="B214" s="42" t="s">
        <v>232</v>
      </c>
      <c r="C214" s="39"/>
      <c r="D214" s="41">
        <v>1.5</v>
      </c>
      <c r="E214" s="40">
        <v>1.5</v>
      </c>
      <c r="F214" s="54"/>
      <c r="G214" s="41"/>
      <c r="H214" s="40"/>
      <c r="I214" s="41"/>
      <c r="J214" s="36"/>
      <c r="K214" s="26"/>
    </row>
    <row r="215" spans="1:11" x14ac:dyDescent="0.25">
      <c r="A215" s="38"/>
      <c r="B215" s="42" t="s">
        <v>439</v>
      </c>
      <c r="C215" s="39"/>
      <c r="D215" s="41">
        <v>1.35</v>
      </c>
      <c r="E215" s="40">
        <v>1.35</v>
      </c>
      <c r="F215" s="54"/>
      <c r="G215" s="41"/>
      <c r="H215" s="40"/>
      <c r="I215" s="41"/>
      <c r="J215" s="36"/>
      <c r="K215" s="26"/>
    </row>
    <row r="216" spans="1:11" x14ac:dyDescent="0.25">
      <c r="A216" s="38"/>
      <c r="B216" s="42" t="s">
        <v>147</v>
      </c>
      <c r="C216" s="39"/>
      <c r="D216" s="41">
        <v>24</v>
      </c>
      <c r="E216" s="40">
        <v>24</v>
      </c>
      <c r="F216" s="54"/>
      <c r="G216" s="41"/>
      <c r="H216" s="40"/>
      <c r="I216" s="41"/>
      <c r="J216" s="36"/>
      <c r="K216" s="26"/>
    </row>
    <row r="217" spans="1:11" x14ac:dyDescent="0.25">
      <c r="A217" s="38"/>
      <c r="B217" s="38"/>
      <c r="C217" s="39"/>
      <c r="D217" s="41"/>
      <c r="E217" s="40"/>
      <c r="F217" s="54"/>
      <c r="G217" s="41"/>
      <c r="H217" s="40"/>
      <c r="I217" s="41"/>
      <c r="J217" s="36"/>
      <c r="K217" s="26"/>
    </row>
    <row r="218" spans="1:11" x14ac:dyDescent="0.25">
      <c r="A218" s="99" t="s">
        <v>79</v>
      </c>
      <c r="B218" s="38"/>
      <c r="C218" s="40" t="s">
        <v>340</v>
      </c>
      <c r="D218" s="41"/>
      <c r="E218" s="40"/>
      <c r="F218" s="54">
        <v>0.126</v>
      </c>
      <c r="G218" s="41">
        <v>2.4999999999999998E-2</v>
      </c>
      <c r="H218" s="40">
        <v>6.2317331334332833</v>
      </c>
      <c r="I218" s="41">
        <v>26.48191904047976</v>
      </c>
      <c r="J218" s="40">
        <v>2.83</v>
      </c>
      <c r="K218" s="26" t="s">
        <v>80</v>
      </c>
    </row>
    <row r="219" spans="1:11" x14ac:dyDescent="0.25">
      <c r="A219" s="99"/>
      <c r="B219" s="38" t="s">
        <v>263</v>
      </c>
      <c r="C219" s="39"/>
      <c r="D219" s="41">
        <v>0.9</v>
      </c>
      <c r="E219" s="40">
        <v>0.9</v>
      </c>
      <c r="F219" s="54"/>
      <c r="G219" s="41"/>
      <c r="H219" s="40"/>
      <c r="I219" s="41"/>
      <c r="J219" s="40"/>
      <c r="K219" s="26"/>
    </row>
    <row r="220" spans="1:11" x14ac:dyDescent="0.25">
      <c r="A220" s="99"/>
      <c r="B220" s="38" t="s">
        <v>27</v>
      </c>
      <c r="C220" s="39"/>
      <c r="D220" s="41">
        <v>6</v>
      </c>
      <c r="E220" s="40">
        <v>6</v>
      </c>
      <c r="F220" s="54"/>
      <c r="G220" s="41"/>
      <c r="H220" s="40"/>
      <c r="I220" s="41"/>
      <c r="J220" s="40"/>
      <c r="K220" s="26"/>
    </row>
    <row r="221" spans="1:11" x14ac:dyDescent="0.25">
      <c r="A221" s="99"/>
      <c r="B221" s="38" t="s">
        <v>81</v>
      </c>
      <c r="C221" s="39"/>
      <c r="D221" s="41">
        <v>8</v>
      </c>
      <c r="E221" s="40">
        <v>7</v>
      </c>
      <c r="F221" s="54"/>
      <c r="G221" s="41"/>
      <c r="H221" s="40"/>
      <c r="I221" s="41"/>
      <c r="J221" s="40"/>
      <c r="K221" s="26"/>
    </row>
    <row r="222" spans="1:11" ht="16.5" thickBot="1" x14ac:dyDescent="0.3">
      <c r="A222" s="99"/>
      <c r="B222" s="38" t="s">
        <v>26</v>
      </c>
      <c r="C222" s="39"/>
      <c r="D222" s="41">
        <v>180</v>
      </c>
      <c r="E222" s="40">
        <v>180</v>
      </c>
      <c r="F222" s="54"/>
      <c r="G222" s="41"/>
      <c r="H222" s="40"/>
      <c r="I222" s="41"/>
      <c r="J222" s="40"/>
      <c r="K222" s="26"/>
    </row>
    <row r="223" spans="1:11" s="403" customFormat="1" ht="16.5" thickBot="1" x14ac:dyDescent="0.3">
      <c r="A223" s="486" t="s">
        <v>37</v>
      </c>
      <c r="B223" s="384"/>
      <c r="C223" s="385">
        <v>343</v>
      </c>
      <c r="D223" s="386"/>
      <c r="E223" s="387"/>
      <c r="F223" s="388">
        <f>F204+F218</f>
        <v>13.465999999999999</v>
      </c>
      <c r="G223" s="388">
        <f t="shared" ref="G223:J223" si="8">G204+G218</f>
        <v>14.555200000000001</v>
      </c>
      <c r="H223" s="388">
        <v>62.98</v>
      </c>
      <c r="I223" s="388">
        <f t="shared" si="8"/>
        <v>444.98191904047974</v>
      </c>
      <c r="J223" s="388">
        <f t="shared" si="8"/>
        <v>4.9700000000000006</v>
      </c>
      <c r="K223" s="369"/>
    </row>
    <row r="224" spans="1:11" s="403" customFormat="1" ht="16.5" thickBot="1" x14ac:dyDescent="0.3">
      <c r="A224" s="402" t="s">
        <v>62</v>
      </c>
      <c r="B224" s="143"/>
      <c r="C224" s="118">
        <f>C126+C130+C184+C202+C223</f>
        <v>1877</v>
      </c>
      <c r="D224" s="118"/>
      <c r="E224" s="118"/>
      <c r="F224" s="118">
        <f>F126+F130+F184+F202+F223</f>
        <v>55.130720277626558</v>
      </c>
      <c r="G224" s="118">
        <f t="shared" ref="G224:J224" si="9">G126+G130+G184+G202+G223</f>
        <v>61.605200000000004</v>
      </c>
      <c r="H224" s="118">
        <f t="shared" si="9"/>
        <v>260.49027040743687</v>
      </c>
      <c r="I224" s="118">
        <f t="shared" si="9"/>
        <v>1831.9010694110671</v>
      </c>
      <c r="J224" s="118">
        <f t="shared" si="9"/>
        <v>23.421250000000001</v>
      </c>
      <c r="K224" s="369"/>
    </row>
    <row r="225" spans="1:11" x14ac:dyDescent="0.25">
      <c r="A225" s="42"/>
      <c r="B225" s="42"/>
      <c r="C225" s="86"/>
      <c r="D225" s="86"/>
      <c r="E225" s="41"/>
      <c r="F225" s="50"/>
      <c r="G225" s="50"/>
      <c r="H225" s="50"/>
      <c r="I225" s="103"/>
      <c r="J225" s="103"/>
      <c r="K225" s="13"/>
    </row>
    <row r="226" spans="1:11" ht="16.5" thickBot="1" x14ac:dyDescent="0.3">
      <c r="A226" s="9" t="s">
        <v>82</v>
      </c>
      <c r="B226" s="9"/>
      <c r="C226" s="10"/>
      <c r="D226" s="11"/>
      <c r="I226" s="88"/>
      <c r="J226" s="88"/>
      <c r="K226" s="27"/>
    </row>
    <row r="227" spans="1:11" ht="27.75" customHeight="1" x14ac:dyDescent="0.25">
      <c r="A227" s="476" t="s">
        <v>3</v>
      </c>
      <c r="B227" s="13"/>
      <c r="C227" s="14" t="s">
        <v>4</v>
      </c>
      <c r="D227" s="15" t="s">
        <v>5</v>
      </c>
      <c r="E227" s="15" t="s">
        <v>5</v>
      </c>
      <c r="F227" s="946" t="s">
        <v>6</v>
      </c>
      <c r="G227" s="947"/>
      <c r="H227" s="948"/>
      <c r="I227" s="869" t="s">
        <v>7</v>
      </c>
      <c r="J227" s="869" t="s">
        <v>8</v>
      </c>
      <c r="K227" s="89" t="s">
        <v>64</v>
      </c>
    </row>
    <row r="228" spans="1:11" ht="22.5" customHeight="1" thickBot="1" x14ac:dyDescent="0.3">
      <c r="A228" s="483" t="s">
        <v>10</v>
      </c>
      <c r="B228" s="90"/>
      <c r="C228" s="19" t="s">
        <v>11</v>
      </c>
      <c r="D228" s="21" t="s">
        <v>12</v>
      </c>
      <c r="E228" s="21" t="s">
        <v>12</v>
      </c>
      <c r="F228" s="949"/>
      <c r="G228" s="950"/>
      <c r="H228" s="951"/>
      <c r="I228" s="20" t="s">
        <v>13</v>
      </c>
      <c r="J228" s="104"/>
      <c r="K228" s="94" t="s">
        <v>65</v>
      </c>
    </row>
    <row r="229" spans="1:11" ht="21.75" customHeight="1" thickBot="1" x14ac:dyDescent="0.3">
      <c r="A229" s="99"/>
      <c r="B229" s="38"/>
      <c r="C229" s="53"/>
      <c r="D229" s="29" t="s">
        <v>14</v>
      </c>
      <c r="E229" s="29" t="s">
        <v>15</v>
      </c>
      <c r="F229" s="15" t="s">
        <v>16</v>
      </c>
      <c r="G229" s="15" t="s">
        <v>17</v>
      </c>
      <c r="H229" s="870" t="s">
        <v>18</v>
      </c>
      <c r="I229" s="869" t="s">
        <v>19</v>
      </c>
      <c r="J229" s="869" t="s">
        <v>20</v>
      </c>
      <c r="K229" s="69"/>
    </row>
    <row r="230" spans="1:11" x14ac:dyDescent="0.25">
      <c r="A230" s="476"/>
      <c r="B230" s="32" t="s">
        <v>21</v>
      </c>
      <c r="C230" s="33"/>
      <c r="D230" s="870"/>
      <c r="E230" s="35"/>
      <c r="F230" s="87"/>
      <c r="G230" s="35"/>
      <c r="H230" s="87"/>
      <c r="I230" s="35"/>
      <c r="J230" s="87"/>
      <c r="K230" s="26"/>
    </row>
    <row r="231" spans="1:11" ht="31.5" x14ac:dyDescent="0.25">
      <c r="A231" s="99" t="s">
        <v>318</v>
      </c>
      <c r="B231" s="38"/>
      <c r="C231" s="39" t="s">
        <v>375</v>
      </c>
      <c r="D231" s="41"/>
      <c r="E231" s="40"/>
      <c r="F231" s="41">
        <v>6.8349520958083829</v>
      </c>
      <c r="G231" s="40">
        <v>7.0856586826347305</v>
      </c>
      <c r="H231" s="41">
        <v>45.649922155688628</v>
      </c>
      <c r="I231" s="40">
        <v>274.16047904191618</v>
      </c>
      <c r="J231" s="41">
        <v>0.86</v>
      </c>
      <c r="K231" s="26" t="s">
        <v>98</v>
      </c>
    </row>
    <row r="232" spans="1:11" x14ac:dyDescent="0.25">
      <c r="A232" s="99"/>
      <c r="B232" s="73" t="s">
        <v>99</v>
      </c>
      <c r="C232" s="39"/>
      <c r="D232" s="41">
        <v>22.5</v>
      </c>
      <c r="E232" s="40">
        <v>22.5</v>
      </c>
      <c r="F232" s="41"/>
      <c r="G232" s="40"/>
      <c r="H232" s="41"/>
      <c r="I232" s="40"/>
      <c r="J232" s="41"/>
      <c r="K232" s="26"/>
    </row>
    <row r="233" spans="1:11" x14ac:dyDescent="0.25">
      <c r="A233" s="99"/>
      <c r="B233" s="38" t="s">
        <v>25</v>
      </c>
      <c r="C233" s="39"/>
      <c r="D233" s="41">
        <v>90</v>
      </c>
      <c r="E233" s="40">
        <v>90</v>
      </c>
      <c r="F233" s="41"/>
      <c r="G233" s="40"/>
      <c r="H233" s="41"/>
      <c r="I233" s="40"/>
      <c r="J233" s="41"/>
      <c r="K233" s="26"/>
    </row>
    <row r="234" spans="1:11" x14ac:dyDescent="0.25">
      <c r="A234" s="99"/>
      <c r="B234" s="38" t="s">
        <v>26</v>
      </c>
      <c r="C234" s="39"/>
      <c r="D234" s="41">
        <v>68</v>
      </c>
      <c r="E234" s="40">
        <v>68</v>
      </c>
      <c r="F234" s="41"/>
      <c r="G234" s="40"/>
      <c r="H234" s="41"/>
      <c r="I234" s="40"/>
      <c r="J234" s="41"/>
      <c r="K234" s="26"/>
    </row>
    <row r="235" spans="1:11" x14ac:dyDescent="0.25">
      <c r="A235" s="99"/>
      <c r="B235" s="38" t="s">
        <v>27</v>
      </c>
      <c r="C235" s="39"/>
      <c r="D235" s="41">
        <v>2.5</v>
      </c>
      <c r="E235" s="40">
        <v>2.5</v>
      </c>
      <c r="F235" s="41"/>
      <c r="G235" s="40"/>
      <c r="H235" s="41"/>
      <c r="I235" s="40"/>
      <c r="J235" s="41"/>
      <c r="K235" s="26"/>
    </row>
    <row r="236" spans="1:11" x14ac:dyDescent="0.25">
      <c r="A236" s="99"/>
      <c r="B236" s="42" t="s">
        <v>234</v>
      </c>
      <c r="C236" s="39"/>
      <c r="D236" s="41">
        <v>0.5</v>
      </c>
      <c r="E236" s="40">
        <v>0.5</v>
      </c>
      <c r="F236" s="41"/>
      <c r="G236" s="40"/>
      <c r="H236" s="41"/>
      <c r="I236" s="40"/>
      <c r="J236" s="41"/>
      <c r="K236" s="26"/>
    </row>
    <row r="237" spans="1:11" x14ac:dyDescent="0.25">
      <c r="A237" s="99"/>
      <c r="B237" s="38" t="s">
        <v>29</v>
      </c>
      <c r="C237" s="39"/>
      <c r="D237" s="41">
        <v>5</v>
      </c>
      <c r="E237" s="40">
        <v>5</v>
      </c>
      <c r="F237" s="41"/>
      <c r="G237" s="40"/>
      <c r="H237" s="41"/>
      <c r="I237" s="40"/>
      <c r="J237" s="41"/>
      <c r="K237" s="26"/>
    </row>
    <row r="238" spans="1:11" x14ac:dyDescent="0.25">
      <c r="A238" s="80" t="s">
        <v>85</v>
      </c>
      <c r="B238" s="81"/>
      <c r="C238" s="76" t="s">
        <v>338</v>
      </c>
      <c r="D238" s="105"/>
      <c r="E238" s="106"/>
      <c r="F238" s="77">
        <v>2.673</v>
      </c>
      <c r="G238" s="78">
        <v>2.2679999999999998</v>
      </c>
      <c r="H238" s="77">
        <v>10.341733133433284</v>
      </c>
      <c r="I238" s="78">
        <v>72.701919040479751</v>
      </c>
      <c r="J238" s="77">
        <v>1.2</v>
      </c>
      <c r="K238" s="26" t="s">
        <v>211</v>
      </c>
    </row>
    <row r="239" spans="1:11" x14ac:dyDescent="0.25">
      <c r="A239" s="80"/>
      <c r="B239" s="38" t="s">
        <v>263</v>
      </c>
      <c r="C239" s="74"/>
      <c r="D239" s="75">
        <v>0.45</v>
      </c>
      <c r="E239" s="76">
        <v>0.45</v>
      </c>
      <c r="F239" s="77"/>
      <c r="G239" s="78"/>
      <c r="H239" s="77"/>
      <c r="I239" s="78"/>
      <c r="J239" s="77"/>
      <c r="K239" s="26"/>
    </row>
    <row r="240" spans="1:11" x14ac:dyDescent="0.25">
      <c r="A240" s="80"/>
      <c r="B240" s="81" t="s">
        <v>27</v>
      </c>
      <c r="C240" s="74"/>
      <c r="D240" s="75">
        <v>6</v>
      </c>
      <c r="E240" s="76">
        <v>6</v>
      </c>
      <c r="F240" s="77"/>
      <c r="G240" s="78"/>
      <c r="H240" s="77"/>
      <c r="I240" s="78"/>
      <c r="J240" s="77"/>
      <c r="K240" s="26"/>
    </row>
    <row r="241" spans="1:11" x14ac:dyDescent="0.25">
      <c r="A241" s="80"/>
      <c r="B241" s="81" t="s">
        <v>25</v>
      </c>
      <c r="C241" s="74"/>
      <c r="D241" s="75">
        <v>92</v>
      </c>
      <c r="E241" s="76">
        <v>90</v>
      </c>
      <c r="F241" s="77"/>
      <c r="G241" s="78"/>
      <c r="H241" s="77"/>
      <c r="I241" s="78"/>
      <c r="J241" s="77"/>
      <c r="K241" s="26"/>
    </row>
    <row r="242" spans="1:11" x14ac:dyDescent="0.25">
      <c r="A242" s="80"/>
      <c r="B242" s="81" t="s">
        <v>26</v>
      </c>
      <c r="C242" s="74"/>
      <c r="D242" s="75">
        <v>90</v>
      </c>
      <c r="E242" s="76">
        <v>90</v>
      </c>
      <c r="F242" s="77"/>
      <c r="G242" s="78"/>
      <c r="H242" s="77"/>
      <c r="I242" s="78"/>
      <c r="J242" s="77"/>
      <c r="K242" s="26"/>
    </row>
    <row r="243" spans="1:11" x14ac:dyDescent="0.25">
      <c r="A243" s="99" t="s">
        <v>221</v>
      </c>
      <c r="B243" s="38"/>
      <c r="C243" s="39" t="s">
        <v>34</v>
      </c>
      <c r="D243" s="25"/>
      <c r="E243" s="36"/>
      <c r="F243" s="34">
        <v>2.29</v>
      </c>
      <c r="G243" s="40">
        <v>4.5</v>
      </c>
      <c r="H243" s="41">
        <v>15.489999999999997</v>
      </c>
      <c r="I243" s="34">
        <v>111.59999999999998</v>
      </c>
      <c r="J243" s="34"/>
      <c r="K243" s="26" t="s">
        <v>35</v>
      </c>
    </row>
    <row r="244" spans="1:11" x14ac:dyDescent="0.25">
      <c r="A244" s="99"/>
      <c r="B244" s="38" t="s">
        <v>36</v>
      </c>
      <c r="C244" s="39"/>
      <c r="D244" s="34">
        <v>30</v>
      </c>
      <c r="E244" s="40">
        <v>30</v>
      </c>
      <c r="F244" s="34"/>
      <c r="G244" s="40"/>
      <c r="H244" s="40"/>
      <c r="I244" s="34"/>
      <c r="J244" s="34"/>
      <c r="K244" s="26"/>
    </row>
    <row r="245" spans="1:11" ht="16.5" thickBot="1" x14ac:dyDescent="0.3">
      <c r="A245" s="99"/>
      <c r="B245" s="38" t="s">
        <v>29</v>
      </c>
      <c r="C245" s="39"/>
      <c r="D245" s="34">
        <v>5</v>
      </c>
      <c r="E245" s="40">
        <v>5</v>
      </c>
      <c r="F245" s="34" t="s">
        <v>1</v>
      </c>
      <c r="G245" s="40"/>
      <c r="H245" s="40"/>
      <c r="I245" s="34"/>
      <c r="J245" s="34"/>
      <c r="K245" s="26"/>
    </row>
    <row r="246" spans="1:11" s="403" customFormat="1" ht="16.5" thickBot="1" x14ac:dyDescent="0.3">
      <c r="A246" s="402" t="s">
        <v>37</v>
      </c>
      <c r="B246" s="367"/>
      <c r="C246" s="135">
        <v>406</v>
      </c>
      <c r="D246" s="368"/>
      <c r="E246" s="314"/>
      <c r="F246" s="118">
        <v>11.3</v>
      </c>
      <c r="G246" s="118">
        <v>12.58</v>
      </c>
      <c r="H246" s="118">
        <v>54.1</v>
      </c>
      <c r="I246" s="118">
        <v>368.46</v>
      </c>
      <c r="J246" s="118">
        <f t="shared" ref="J246" si="10">SUM(J230:J245)</f>
        <v>2.06</v>
      </c>
      <c r="K246" s="369"/>
    </row>
    <row r="247" spans="1:11" x14ac:dyDescent="0.25">
      <c r="A247" s="99"/>
      <c r="B247" s="42" t="s">
        <v>38</v>
      </c>
      <c r="C247" s="33"/>
      <c r="D247" s="41"/>
      <c r="E247" s="40"/>
      <c r="F247" s="15"/>
      <c r="G247" s="41"/>
      <c r="H247" s="15"/>
      <c r="I247" s="41"/>
      <c r="J247" s="107"/>
      <c r="K247" s="26"/>
    </row>
    <row r="248" spans="1:11" x14ac:dyDescent="0.25">
      <c r="A248" s="80" t="s">
        <v>53</v>
      </c>
      <c r="B248" s="81"/>
      <c r="C248" s="76">
        <v>100</v>
      </c>
      <c r="D248" s="75">
        <v>100</v>
      </c>
      <c r="E248" s="76">
        <v>100</v>
      </c>
      <c r="F248" s="98">
        <v>0.4</v>
      </c>
      <c r="G248" s="78">
        <v>0.4</v>
      </c>
      <c r="H248" s="77">
        <v>9.8000000000000007</v>
      </c>
      <c r="I248" s="78">
        <v>47</v>
      </c>
      <c r="J248" s="77">
        <v>10</v>
      </c>
      <c r="K248" s="26" t="s">
        <v>153</v>
      </c>
    </row>
    <row r="249" spans="1:11" ht="16.5" thickBot="1" x14ac:dyDescent="0.3">
      <c r="A249" s="80" t="s">
        <v>360</v>
      </c>
      <c r="B249" s="73"/>
      <c r="C249" s="78"/>
      <c r="D249" s="479"/>
      <c r="E249" s="96"/>
      <c r="F249" s="98"/>
      <c r="G249" s="78"/>
      <c r="H249" s="77"/>
      <c r="I249" s="78"/>
      <c r="J249" s="79"/>
      <c r="K249" s="26" t="s">
        <v>154</v>
      </c>
    </row>
    <row r="250" spans="1:11" s="403" customFormat="1" ht="16.5" thickBot="1" x14ac:dyDescent="0.3">
      <c r="A250" s="402" t="s">
        <v>37</v>
      </c>
      <c r="B250" s="367"/>
      <c r="C250" s="135">
        <v>100</v>
      </c>
      <c r="D250" s="368"/>
      <c r="E250" s="315"/>
      <c r="F250" s="118">
        <f>F248</f>
        <v>0.4</v>
      </c>
      <c r="G250" s="118">
        <f t="shared" ref="G250:J250" si="11">G248</f>
        <v>0.4</v>
      </c>
      <c r="H250" s="118">
        <f t="shared" si="11"/>
        <v>9.8000000000000007</v>
      </c>
      <c r="I250" s="118">
        <f t="shared" si="11"/>
        <v>47</v>
      </c>
      <c r="J250" s="118">
        <f t="shared" si="11"/>
        <v>10</v>
      </c>
      <c r="K250" s="369"/>
    </row>
    <row r="251" spans="1:11" x14ac:dyDescent="0.25">
      <c r="A251" s="487"/>
      <c r="B251" s="32" t="s">
        <v>40</v>
      </c>
      <c r="C251" s="33"/>
      <c r="D251" s="870"/>
      <c r="E251" s="109"/>
      <c r="F251" s="869"/>
      <c r="G251" s="15"/>
      <c r="H251" s="870"/>
      <c r="I251" s="15"/>
      <c r="J251" s="87"/>
      <c r="K251" s="26"/>
    </row>
    <row r="252" spans="1:11" s="485" customFormat="1" ht="27" customHeight="1" x14ac:dyDescent="0.25">
      <c r="A252" s="350" t="s">
        <v>531</v>
      </c>
      <c r="B252" s="336"/>
      <c r="C252" s="341">
        <v>60</v>
      </c>
      <c r="D252" s="342"/>
      <c r="E252" s="343"/>
      <c r="F252" s="522">
        <v>1.73</v>
      </c>
      <c r="G252" s="523">
        <v>3.71</v>
      </c>
      <c r="H252" s="524">
        <v>4.82</v>
      </c>
      <c r="I252" s="525">
        <v>59.58</v>
      </c>
      <c r="J252" s="526">
        <v>5.58</v>
      </c>
      <c r="K252" s="343" t="s">
        <v>532</v>
      </c>
    </row>
    <row r="253" spans="1:11" s="485" customFormat="1" ht="13.5" customHeight="1" x14ac:dyDescent="0.25">
      <c r="A253" s="350"/>
      <c r="B253" s="336" t="s">
        <v>473</v>
      </c>
      <c r="C253" s="341"/>
      <c r="D253" s="342">
        <v>93.52</v>
      </c>
      <c r="E253" s="343">
        <v>56</v>
      </c>
      <c r="F253" s="522"/>
      <c r="G253" s="523"/>
      <c r="H253" s="524"/>
      <c r="I253" s="525"/>
      <c r="J253" s="342"/>
      <c r="K253" s="343"/>
    </row>
    <row r="254" spans="1:11" s="485" customFormat="1" ht="13.5" customHeight="1" x14ac:dyDescent="0.25">
      <c r="A254" s="350"/>
      <c r="B254" s="336" t="s">
        <v>27</v>
      </c>
      <c r="C254" s="341"/>
      <c r="D254" s="342">
        <v>1.2</v>
      </c>
      <c r="E254" s="343">
        <v>1.2</v>
      </c>
      <c r="F254" s="522"/>
      <c r="G254" s="523"/>
      <c r="H254" s="524"/>
      <c r="I254" s="525"/>
      <c r="J254" s="342"/>
      <c r="K254" s="343"/>
    </row>
    <row r="255" spans="1:11" s="485" customFormat="1" ht="17.25" customHeight="1" x14ac:dyDescent="0.25">
      <c r="A255" s="350"/>
      <c r="B255" s="336" t="s">
        <v>47</v>
      </c>
      <c r="C255" s="341"/>
      <c r="D255" s="342">
        <v>3.6</v>
      </c>
      <c r="E255" s="343">
        <v>3.6</v>
      </c>
      <c r="F255" s="522"/>
      <c r="G255" s="523"/>
      <c r="H255" s="524"/>
      <c r="I255" s="525"/>
      <c r="J255" s="342"/>
      <c r="K255" s="343"/>
    </row>
    <row r="256" spans="1:11" ht="47.25" x14ac:dyDescent="0.25">
      <c r="A256" s="481" t="s">
        <v>444</v>
      </c>
      <c r="B256" s="38"/>
      <c r="C256" s="39" t="s">
        <v>90</v>
      </c>
      <c r="D256" s="41"/>
      <c r="E256" s="34"/>
      <c r="F256" s="34">
        <v>4.2218666666666671</v>
      </c>
      <c r="G256" s="40">
        <v>2.3296666666666668</v>
      </c>
      <c r="H256" s="41">
        <v>8.7710000000000026</v>
      </c>
      <c r="I256" s="40">
        <v>76.573333333333352</v>
      </c>
      <c r="J256" s="41">
        <v>5.99</v>
      </c>
      <c r="K256" s="26" t="s">
        <v>152</v>
      </c>
    </row>
    <row r="257" spans="1:11" x14ac:dyDescent="0.25">
      <c r="A257" s="481"/>
      <c r="B257" s="329" t="s">
        <v>441</v>
      </c>
      <c r="C257" s="255"/>
      <c r="D257" s="256" t="s">
        <v>442</v>
      </c>
      <c r="E257" s="257" t="s">
        <v>442</v>
      </c>
      <c r="F257" s="34"/>
      <c r="G257" s="40"/>
      <c r="H257" s="41"/>
      <c r="I257" s="40"/>
      <c r="J257" s="41"/>
      <c r="K257" s="26"/>
    </row>
    <row r="258" spans="1:11" x14ac:dyDescent="0.25">
      <c r="A258" s="481"/>
      <c r="B258" s="329" t="s">
        <v>420</v>
      </c>
      <c r="C258" s="255"/>
      <c r="D258" s="256"/>
      <c r="E258" s="257" t="s">
        <v>293</v>
      </c>
      <c r="F258" s="34"/>
      <c r="G258" s="40"/>
      <c r="H258" s="41"/>
      <c r="I258" s="40"/>
      <c r="J258" s="41"/>
      <c r="K258" s="26"/>
    </row>
    <row r="259" spans="1:11" x14ac:dyDescent="0.25">
      <c r="A259" s="481"/>
      <c r="B259" s="38" t="s">
        <v>237</v>
      </c>
      <c r="C259" s="39"/>
      <c r="D259" s="41">
        <v>12</v>
      </c>
      <c r="E259" s="34">
        <v>12</v>
      </c>
      <c r="F259" s="34"/>
      <c r="G259" s="40"/>
      <c r="H259" s="41"/>
      <c r="I259" s="40"/>
      <c r="J259" s="41"/>
      <c r="K259" s="26"/>
    </row>
    <row r="260" spans="1:11" x14ac:dyDescent="0.25">
      <c r="A260" s="481"/>
      <c r="B260" s="38" t="s">
        <v>144</v>
      </c>
      <c r="C260" s="39"/>
      <c r="D260" s="41">
        <v>80</v>
      </c>
      <c r="E260" s="34">
        <v>60</v>
      </c>
      <c r="F260" s="34"/>
      <c r="G260" s="40"/>
      <c r="H260" s="41"/>
      <c r="I260" s="40"/>
      <c r="J260" s="41"/>
      <c r="K260" s="26"/>
    </row>
    <row r="261" spans="1:11" x14ac:dyDescent="0.25">
      <c r="A261" s="481"/>
      <c r="B261" s="38" t="s">
        <v>46</v>
      </c>
      <c r="C261" s="39"/>
      <c r="D261" s="41">
        <v>10</v>
      </c>
      <c r="E261" s="34">
        <v>8</v>
      </c>
      <c r="F261" s="34"/>
      <c r="G261" s="40"/>
      <c r="H261" s="41"/>
      <c r="I261" s="40"/>
      <c r="J261" s="41"/>
      <c r="K261" s="26"/>
    </row>
    <row r="262" spans="1:11" x14ac:dyDescent="0.25">
      <c r="A262" s="481"/>
      <c r="B262" s="38" t="s">
        <v>41</v>
      </c>
      <c r="C262" s="39"/>
      <c r="D262" s="41">
        <v>9.52</v>
      </c>
      <c r="E262" s="34">
        <v>8</v>
      </c>
      <c r="F262" s="34"/>
      <c r="G262" s="40"/>
      <c r="H262" s="41"/>
      <c r="I262" s="40"/>
      <c r="J262" s="41"/>
      <c r="K262" s="26"/>
    </row>
    <row r="263" spans="1:11" x14ac:dyDescent="0.25">
      <c r="A263" s="481"/>
      <c r="B263" s="38" t="s">
        <v>47</v>
      </c>
      <c r="C263" s="39"/>
      <c r="D263" s="41">
        <v>2</v>
      </c>
      <c r="E263" s="34">
        <v>2</v>
      </c>
      <c r="F263" s="34"/>
      <c r="G263" s="40"/>
      <c r="H263" s="41"/>
      <c r="I263" s="40"/>
      <c r="J263" s="41"/>
      <c r="K263" s="26"/>
    </row>
    <row r="264" spans="1:11" x14ac:dyDescent="0.25">
      <c r="A264" s="481"/>
      <c r="B264" s="42" t="s">
        <v>234</v>
      </c>
      <c r="C264" s="39"/>
      <c r="D264" s="41">
        <v>0.7</v>
      </c>
      <c r="E264" s="34">
        <v>0.7</v>
      </c>
      <c r="F264" s="34"/>
      <c r="G264" s="40"/>
      <c r="H264" s="41"/>
      <c r="I264" s="40"/>
      <c r="J264" s="41"/>
      <c r="K264" s="26"/>
    </row>
    <row r="265" spans="1:11" x14ac:dyDescent="0.25">
      <c r="A265" s="481"/>
      <c r="B265" s="38" t="s">
        <v>160</v>
      </c>
      <c r="C265" s="39"/>
      <c r="D265" s="41">
        <v>120</v>
      </c>
      <c r="E265" s="34">
        <v>120</v>
      </c>
      <c r="F265" s="34"/>
      <c r="G265" s="40"/>
      <c r="H265" s="41"/>
      <c r="I265" s="40"/>
      <c r="J265" s="41"/>
      <c r="K265" s="26"/>
    </row>
    <row r="266" spans="1:11" x14ac:dyDescent="0.25">
      <c r="A266" s="99" t="s">
        <v>484</v>
      </c>
      <c r="B266" s="38"/>
      <c r="C266" s="39">
        <v>200</v>
      </c>
      <c r="D266" s="102"/>
      <c r="E266" s="64"/>
      <c r="F266" s="41">
        <v>18.399999999999999</v>
      </c>
      <c r="G266" s="40">
        <v>19.106666666666666</v>
      </c>
      <c r="H266" s="41">
        <v>32.506666666666661</v>
      </c>
      <c r="I266" s="40">
        <v>395.99999999999994</v>
      </c>
      <c r="J266" s="41">
        <v>0.35</v>
      </c>
      <c r="K266" s="26" t="s">
        <v>74</v>
      </c>
    </row>
    <row r="267" spans="1:11" x14ac:dyDescent="0.25">
      <c r="A267" s="99"/>
      <c r="B267" s="38" t="s">
        <v>441</v>
      </c>
      <c r="C267" s="57"/>
      <c r="D267" s="41">
        <v>51.2</v>
      </c>
      <c r="E267" s="64">
        <v>51.2</v>
      </c>
      <c r="F267" s="41"/>
      <c r="G267" s="40"/>
      <c r="H267" s="41"/>
      <c r="I267" s="40"/>
      <c r="J267" s="41"/>
      <c r="K267" s="26"/>
    </row>
    <row r="268" spans="1:11" x14ac:dyDescent="0.25">
      <c r="A268" s="99"/>
      <c r="B268" s="38" t="s">
        <v>420</v>
      </c>
      <c r="C268" s="57"/>
      <c r="D268" s="41"/>
      <c r="E268" s="64">
        <v>32</v>
      </c>
      <c r="F268" s="41"/>
      <c r="G268" s="40"/>
      <c r="H268" s="41"/>
      <c r="I268" s="40"/>
      <c r="J268" s="41"/>
      <c r="K268" s="26"/>
    </row>
    <row r="269" spans="1:11" x14ac:dyDescent="0.25">
      <c r="A269" s="99"/>
      <c r="B269" s="38" t="s">
        <v>57</v>
      </c>
      <c r="C269" s="57"/>
      <c r="D269" s="102">
        <v>8</v>
      </c>
      <c r="E269" s="64">
        <v>8</v>
      </c>
      <c r="F269" s="41"/>
      <c r="G269" s="40"/>
      <c r="H269" s="41"/>
      <c r="I269" s="40"/>
      <c r="J269" s="41"/>
      <c r="K269" s="26"/>
    </row>
    <row r="270" spans="1:11" x14ac:dyDescent="0.25">
      <c r="A270" s="99"/>
      <c r="B270" s="38" t="s">
        <v>41</v>
      </c>
      <c r="C270" s="57"/>
      <c r="D270" s="102">
        <v>11.9</v>
      </c>
      <c r="E270" s="40">
        <v>10</v>
      </c>
      <c r="F270" s="41"/>
      <c r="G270" s="40"/>
      <c r="H270" s="41"/>
      <c r="I270" s="40"/>
      <c r="J270" s="95"/>
      <c r="K270" s="26"/>
    </row>
    <row r="271" spans="1:11" x14ac:dyDescent="0.25">
      <c r="A271" s="99"/>
      <c r="B271" s="38" t="s">
        <v>46</v>
      </c>
      <c r="C271" s="57"/>
      <c r="D271" s="102">
        <v>16.25</v>
      </c>
      <c r="E271" s="40">
        <v>13</v>
      </c>
      <c r="F271" s="41"/>
      <c r="G271" s="40"/>
      <c r="H271" s="41"/>
      <c r="I271" s="40"/>
      <c r="J271" s="95"/>
      <c r="K271" s="26"/>
    </row>
    <row r="272" spans="1:11" x14ac:dyDescent="0.25">
      <c r="A272" s="99"/>
      <c r="B272" s="38" t="s">
        <v>23</v>
      </c>
      <c r="C272" s="57"/>
      <c r="D272" s="102">
        <v>55</v>
      </c>
      <c r="E272" s="64">
        <v>55</v>
      </c>
      <c r="F272" s="34"/>
      <c r="G272" s="40"/>
      <c r="H272" s="41"/>
      <c r="I272" s="40"/>
      <c r="J272" s="41"/>
      <c r="K272" s="26"/>
    </row>
    <row r="273" spans="1:11" x14ac:dyDescent="0.25">
      <c r="A273" s="99"/>
      <c r="B273" s="38" t="s">
        <v>66</v>
      </c>
      <c r="C273" s="57"/>
      <c r="D273" s="102">
        <v>86</v>
      </c>
      <c r="E273" s="64">
        <v>86</v>
      </c>
      <c r="F273" s="41"/>
      <c r="G273" s="40"/>
      <c r="H273" s="41"/>
      <c r="I273" s="40"/>
      <c r="J273" s="95"/>
      <c r="K273" s="26"/>
    </row>
    <row r="274" spans="1:11" x14ac:dyDescent="0.25">
      <c r="A274" s="99"/>
      <c r="B274" s="42" t="s">
        <v>234</v>
      </c>
      <c r="C274" s="57"/>
      <c r="D274" s="327">
        <v>0.8</v>
      </c>
      <c r="E274" s="64">
        <v>0.8</v>
      </c>
      <c r="F274" s="40"/>
      <c r="G274" s="40"/>
      <c r="H274" s="40"/>
      <c r="I274" s="40"/>
      <c r="J274" s="95"/>
      <c r="K274" s="26"/>
    </row>
    <row r="275" spans="1:11" x14ac:dyDescent="0.25">
      <c r="A275" s="99"/>
      <c r="B275" s="38" t="s">
        <v>75</v>
      </c>
      <c r="C275" s="57"/>
      <c r="D275" s="102"/>
      <c r="E275" s="64">
        <v>168</v>
      </c>
      <c r="F275" s="41"/>
      <c r="G275" s="40"/>
      <c r="H275" s="41"/>
      <c r="I275" s="40"/>
      <c r="J275" s="95"/>
      <c r="K275" s="26"/>
    </row>
    <row r="276" spans="1:11" ht="31.5" x14ac:dyDescent="0.25">
      <c r="A276" s="38" t="s">
        <v>445</v>
      </c>
      <c r="B276" s="38"/>
      <c r="C276" s="39">
        <v>180</v>
      </c>
      <c r="D276" s="41"/>
      <c r="E276" s="34"/>
      <c r="F276" s="34">
        <v>0.5958</v>
      </c>
      <c r="G276" s="78">
        <v>8.1000000000000003E-2</v>
      </c>
      <c r="H276" s="41">
        <v>28.812599999999996</v>
      </c>
      <c r="I276" s="40">
        <v>119.51999999999998</v>
      </c>
      <c r="J276" s="41">
        <v>0.65</v>
      </c>
      <c r="K276" s="26" t="s">
        <v>379</v>
      </c>
    </row>
    <row r="277" spans="1:11" x14ac:dyDescent="0.25">
      <c r="A277" s="38"/>
      <c r="B277" s="38" t="s">
        <v>446</v>
      </c>
      <c r="C277" s="39"/>
      <c r="D277" s="41">
        <v>18</v>
      </c>
      <c r="E277" s="34">
        <v>18</v>
      </c>
      <c r="F277" s="34"/>
      <c r="G277" s="78"/>
      <c r="H277" s="41"/>
      <c r="I277" s="40"/>
      <c r="J277" s="41"/>
      <c r="K277" s="26"/>
    </row>
    <row r="278" spans="1:11" x14ac:dyDescent="0.25">
      <c r="A278" s="38"/>
      <c r="B278" s="38" t="s">
        <v>27</v>
      </c>
      <c r="C278" s="39"/>
      <c r="D278" s="41">
        <v>10</v>
      </c>
      <c r="E278" s="34">
        <v>10</v>
      </c>
      <c r="F278" s="34"/>
      <c r="G278" s="78"/>
      <c r="H278" s="41"/>
      <c r="I278" s="40"/>
      <c r="J278" s="41"/>
      <c r="K278" s="26"/>
    </row>
    <row r="279" spans="1:11" x14ac:dyDescent="0.25">
      <c r="A279" s="480"/>
      <c r="B279" s="38" t="s">
        <v>66</v>
      </c>
      <c r="C279" s="39"/>
      <c r="D279" s="41">
        <v>183</v>
      </c>
      <c r="E279" s="34">
        <v>183</v>
      </c>
      <c r="F279" s="34"/>
      <c r="G279" s="40"/>
      <c r="H279" s="41"/>
      <c r="I279" s="111"/>
      <c r="J279" s="56"/>
      <c r="K279" s="112"/>
    </row>
    <row r="280" spans="1:11" ht="31.5" x14ac:dyDescent="0.25">
      <c r="A280" s="42" t="s">
        <v>206</v>
      </c>
      <c r="B280" s="38"/>
      <c r="C280" s="39">
        <v>20</v>
      </c>
      <c r="D280" s="41">
        <v>20</v>
      </c>
      <c r="E280" s="34">
        <v>20</v>
      </c>
      <c r="F280" s="34">
        <v>1.52</v>
      </c>
      <c r="G280" s="40">
        <v>0.16000000000000003</v>
      </c>
      <c r="H280" s="41">
        <v>9.8400000000000016</v>
      </c>
      <c r="I280" s="111">
        <v>47.000000000000007</v>
      </c>
      <c r="J280" s="56">
        <v>0</v>
      </c>
      <c r="K280" s="112" t="s">
        <v>216</v>
      </c>
    </row>
    <row r="281" spans="1:11" ht="32.25" thickBot="1" x14ac:dyDescent="0.3">
      <c r="A281" s="478" t="s">
        <v>264</v>
      </c>
      <c r="B281" s="27"/>
      <c r="C281" s="82">
        <v>45</v>
      </c>
      <c r="D281" s="65">
        <v>45</v>
      </c>
      <c r="E281" s="67">
        <v>45</v>
      </c>
      <c r="F281" s="67">
        <v>2.97</v>
      </c>
      <c r="G281" s="65">
        <v>0.54</v>
      </c>
      <c r="H281" s="68">
        <v>17.820000000000004</v>
      </c>
      <c r="I281" s="65">
        <v>89.100000000000009</v>
      </c>
      <c r="J281" s="68"/>
      <c r="K281" s="69" t="s">
        <v>215</v>
      </c>
    </row>
    <row r="282" spans="1:11" s="403" customFormat="1" ht="16.5" thickBot="1" x14ac:dyDescent="0.3">
      <c r="A282" s="490" t="s">
        <v>37</v>
      </c>
      <c r="B282" s="389"/>
      <c r="C282" s="161">
        <v>695</v>
      </c>
      <c r="D282" s="390"/>
      <c r="E282" s="391"/>
      <c r="F282" s="118">
        <v>19.13</v>
      </c>
      <c r="G282" s="118">
        <f>G256+G266+G276+G280</f>
        <v>21.677333333333333</v>
      </c>
      <c r="H282" s="118">
        <f>H252+H256+H266+H276+H281</f>
        <v>92.730266666666665</v>
      </c>
      <c r="I282" s="118">
        <f>I252+I256+I266+I276</f>
        <v>651.67333333333329</v>
      </c>
      <c r="J282" s="118">
        <f t="shared" ref="J282" si="12">J252+J256+J266+J276+J280+J281</f>
        <v>12.57</v>
      </c>
      <c r="K282" s="369"/>
    </row>
    <row r="283" spans="1:11" x14ac:dyDescent="0.25">
      <c r="A283" s="99"/>
      <c r="B283" s="330" t="s">
        <v>428</v>
      </c>
      <c r="C283" s="33"/>
      <c r="D283" s="41"/>
      <c r="E283" s="40"/>
      <c r="F283" s="34"/>
      <c r="G283" s="34"/>
      <c r="H283" s="40"/>
      <c r="I283" s="41"/>
      <c r="J283" s="34"/>
      <c r="K283" s="26"/>
    </row>
    <row r="284" spans="1:11" ht="0.75" customHeight="1" x14ac:dyDescent="0.25">
      <c r="A284" s="99"/>
      <c r="B284" s="38"/>
      <c r="C284" s="39"/>
      <c r="D284" s="41"/>
      <c r="E284" s="40"/>
      <c r="F284" s="34"/>
      <c r="G284" s="34"/>
      <c r="H284" s="40"/>
      <c r="I284" s="41"/>
      <c r="J284" s="34"/>
      <c r="K284" s="26"/>
    </row>
    <row r="285" spans="1:11" ht="18" customHeight="1" x14ac:dyDescent="0.25">
      <c r="A285" s="99" t="s">
        <v>226</v>
      </c>
      <c r="B285" s="38"/>
      <c r="C285" s="43">
        <v>180</v>
      </c>
      <c r="D285" s="108"/>
      <c r="E285" s="43"/>
      <c r="F285" s="41">
        <v>5.22</v>
      </c>
      <c r="G285" s="40">
        <v>4.5</v>
      </c>
      <c r="H285" s="41">
        <v>8.6399999999999988</v>
      </c>
      <c r="I285" s="40">
        <v>96.3</v>
      </c>
      <c r="J285" s="41">
        <v>2.34</v>
      </c>
      <c r="K285" s="26" t="s">
        <v>228</v>
      </c>
    </row>
    <row r="286" spans="1:11" ht="19.5" customHeight="1" x14ac:dyDescent="0.25">
      <c r="A286" s="99" t="s">
        <v>227</v>
      </c>
      <c r="B286" s="38" t="s">
        <v>182</v>
      </c>
      <c r="C286" s="43"/>
      <c r="D286" s="108">
        <v>189</v>
      </c>
      <c r="E286" s="43">
        <v>180</v>
      </c>
      <c r="F286" s="41"/>
      <c r="G286" s="40"/>
      <c r="H286" s="41"/>
      <c r="I286" s="40"/>
      <c r="J286" s="41"/>
      <c r="K286" s="26"/>
    </row>
    <row r="287" spans="1:11" ht="35.25" customHeight="1" thickBot="1" x14ac:dyDescent="0.3">
      <c r="A287" s="99" t="s">
        <v>54</v>
      </c>
      <c r="B287" s="42" t="s">
        <v>55</v>
      </c>
      <c r="C287" s="39">
        <v>20</v>
      </c>
      <c r="D287" s="34">
        <v>20</v>
      </c>
      <c r="E287" s="40">
        <v>20</v>
      </c>
      <c r="F287" s="40">
        <v>1.28</v>
      </c>
      <c r="G287" s="41">
        <v>3.36</v>
      </c>
      <c r="H287" s="40">
        <v>13.7</v>
      </c>
      <c r="I287" s="41">
        <v>90.2</v>
      </c>
      <c r="J287" s="34"/>
      <c r="K287" s="26" t="s">
        <v>217</v>
      </c>
    </row>
    <row r="288" spans="1:11" ht="16.5" customHeight="1" thickBot="1" x14ac:dyDescent="0.3">
      <c r="A288" s="942" t="s">
        <v>37</v>
      </c>
      <c r="B288" s="943"/>
      <c r="C288" s="129">
        <v>200</v>
      </c>
      <c r="D288" s="83"/>
      <c r="E288" s="29"/>
      <c r="F288" s="368">
        <v>7.7</v>
      </c>
      <c r="G288" s="368">
        <v>8.65</v>
      </c>
      <c r="H288" s="368">
        <v>37.200000000000003</v>
      </c>
      <c r="I288" s="368">
        <f>I285+I287+I287</f>
        <v>276.7</v>
      </c>
      <c r="J288" s="368">
        <f t="shared" ref="J288" si="13">SUM(J283:J287)</f>
        <v>2.34</v>
      </c>
      <c r="K288" s="31"/>
    </row>
    <row r="289" spans="1:11" x14ac:dyDescent="0.25">
      <c r="A289" s="331"/>
      <c r="B289" s="332" t="s">
        <v>429</v>
      </c>
      <c r="C289" s="33"/>
      <c r="D289" s="41"/>
      <c r="E289" s="40"/>
      <c r="F289" s="34"/>
      <c r="G289" s="41"/>
      <c r="H289" s="40"/>
      <c r="I289" s="41"/>
      <c r="J289" s="34"/>
      <c r="K289" s="26"/>
    </row>
    <row r="290" spans="1:11" ht="24.75" customHeight="1" x14ac:dyDescent="0.25">
      <c r="A290" s="99" t="s">
        <v>304</v>
      </c>
      <c r="B290" s="38"/>
      <c r="C290" s="39">
        <v>80</v>
      </c>
      <c r="D290" s="41"/>
      <c r="E290" s="40"/>
      <c r="F290" s="34">
        <v>13.408800000000001</v>
      </c>
      <c r="G290" s="34">
        <v>2.8248000000000002</v>
      </c>
      <c r="H290" s="40">
        <v>1.1392000000000002</v>
      </c>
      <c r="I290" s="41">
        <v>88.000000000000028</v>
      </c>
      <c r="J290" s="34">
        <v>1.33</v>
      </c>
      <c r="K290" s="26" t="s">
        <v>305</v>
      </c>
    </row>
    <row r="291" spans="1:11" x14ac:dyDescent="0.25">
      <c r="A291" s="99"/>
      <c r="B291" s="73" t="s">
        <v>148</v>
      </c>
      <c r="C291" s="39"/>
      <c r="D291" s="41">
        <v>81.599999999999994</v>
      </c>
      <c r="E291" s="40">
        <v>60</v>
      </c>
      <c r="F291" s="34"/>
      <c r="G291" s="34"/>
      <c r="H291" s="40"/>
      <c r="I291" s="41"/>
      <c r="J291" s="34"/>
      <c r="K291" s="26"/>
    </row>
    <row r="292" spans="1:11" x14ac:dyDescent="0.25">
      <c r="A292" s="99"/>
      <c r="B292" s="73" t="s">
        <v>313</v>
      </c>
      <c r="C292" s="39"/>
      <c r="D292" s="41">
        <v>63</v>
      </c>
      <c r="E292" s="40">
        <v>60</v>
      </c>
      <c r="F292" s="34"/>
      <c r="G292" s="34"/>
      <c r="H292" s="40"/>
      <c r="I292" s="41"/>
      <c r="J292" s="34"/>
      <c r="K292" s="26"/>
    </row>
    <row r="293" spans="1:11" x14ac:dyDescent="0.25">
      <c r="A293" s="99"/>
      <c r="B293" s="38" t="s">
        <v>301</v>
      </c>
      <c r="C293" s="39"/>
      <c r="D293" s="41">
        <v>12</v>
      </c>
      <c r="E293" s="40">
        <v>12</v>
      </c>
      <c r="F293" s="34"/>
      <c r="G293" s="34"/>
      <c r="H293" s="40"/>
      <c r="I293" s="41"/>
      <c r="J293" s="34"/>
      <c r="K293" s="26"/>
    </row>
    <row r="294" spans="1:11" x14ac:dyDescent="0.25">
      <c r="A294" s="99"/>
      <c r="B294" s="38" t="s">
        <v>241</v>
      </c>
      <c r="C294" s="39"/>
      <c r="D294" s="41">
        <v>9.6</v>
      </c>
      <c r="E294" s="40">
        <v>8</v>
      </c>
      <c r="F294" s="34"/>
      <c r="G294" s="34"/>
      <c r="H294" s="40"/>
      <c r="I294" s="41"/>
      <c r="J294" s="34"/>
      <c r="K294" s="26"/>
    </row>
    <row r="295" spans="1:11" x14ac:dyDescent="0.25">
      <c r="A295" s="99"/>
      <c r="B295" s="38" t="s">
        <v>57</v>
      </c>
      <c r="C295" s="39"/>
      <c r="D295" s="41">
        <v>3</v>
      </c>
      <c r="E295" s="40">
        <v>3</v>
      </c>
      <c r="F295" s="34"/>
      <c r="G295" s="34"/>
      <c r="H295" s="40"/>
      <c r="I295" s="41"/>
      <c r="J295" s="34"/>
      <c r="K295" s="26"/>
    </row>
    <row r="296" spans="1:11" x14ac:dyDescent="0.25">
      <c r="A296" s="99"/>
      <c r="B296" s="38" t="s">
        <v>234</v>
      </c>
      <c r="C296" s="39"/>
      <c r="D296" s="41">
        <v>0.12</v>
      </c>
      <c r="E296" s="40">
        <v>0.12</v>
      </c>
      <c r="F296" s="34"/>
      <c r="G296" s="34"/>
      <c r="H296" s="40"/>
      <c r="I296" s="41"/>
      <c r="J296" s="34"/>
      <c r="K296" s="26"/>
    </row>
    <row r="297" spans="1:11" x14ac:dyDescent="0.25">
      <c r="A297" s="99"/>
      <c r="B297" s="38" t="s">
        <v>147</v>
      </c>
      <c r="C297" s="39"/>
      <c r="D297" s="41">
        <v>12</v>
      </c>
      <c r="E297" s="40">
        <v>12</v>
      </c>
      <c r="F297" s="34"/>
      <c r="G297" s="34"/>
      <c r="H297" s="40"/>
      <c r="I297" s="41"/>
      <c r="J297" s="34"/>
      <c r="K297" s="26"/>
    </row>
    <row r="298" spans="1:11" ht="31.5" x14ac:dyDescent="0.25">
      <c r="A298" s="99" t="s">
        <v>254</v>
      </c>
      <c r="B298" s="38"/>
      <c r="C298" s="39">
        <v>140</v>
      </c>
      <c r="D298" s="54"/>
      <c r="E298" s="34"/>
      <c r="F298" s="34">
        <v>3.0464000000000002</v>
      </c>
      <c r="G298" s="34">
        <v>11.748799999999999</v>
      </c>
      <c r="H298" s="40">
        <v>21.145599999999998</v>
      </c>
      <c r="I298" s="41">
        <v>201.6</v>
      </c>
      <c r="J298" s="34">
        <v>18.64</v>
      </c>
      <c r="K298" s="26" t="s">
        <v>252</v>
      </c>
    </row>
    <row r="299" spans="1:11" x14ac:dyDescent="0.25">
      <c r="A299" s="99"/>
      <c r="B299" s="38" t="s">
        <v>45</v>
      </c>
      <c r="C299" s="39"/>
      <c r="D299" s="54">
        <v>173</v>
      </c>
      <c r="E299" s="34">
        <v>130</v>
      </c>
      <c r="F299" s="34"/>
      <c r="G299" s="34"/>
      <c r="H299" s="40"/>
      <c r="I299" s="41"/>
      <c r="J299" s="34"/>
      <c r="K299" s="26"/>
    </row>
    <row r="300" spans="1:11" x14ac:dyDescent="0.25">
      <c r="A300" s="99"/>
      <c r="B300" s="38" t="s">
        <v>140</v>
      </c>
      <c r="C300" s="39"/>
      <c r="D300" s="54">
        <v>5</v>
      </c>
      <c r="E300" s="34">
        <v>5</v>
      </c>
      <c r="F300" s="34"/>
      <c r="G300" s="34"/>
      <c r="H300" s="40"/>
      <c r="I300" s="41"/>
      <c r="J300" s="34"/>
      <c r="K300" s="26"/>
    </row>
    <row r="301" spans="1:11" x14ac:dyDescent="0.25">
      <c r="A301" s="99"/>
      <c r="B301" s="38" t="s">
        <v>41</v>
      </c>
      <c r="C301" s="39"/>
      <c r="D301" s="54">
        <v>8.4</v>
      </c>
      <c r="E301" s="34">
        <v>7</v>
      </c>
      <c r="F301" s="34"/>
      <c r="G301" s="34"/>
      <c r="H301" s="40"/>
      <c r="I301" s="41"/>
      <c r="J301" s="25"/>
      <c r="K301" s="26"/>
    </row>
    <row r="302" spans="1:11" x14ac:dyDescent="0.25">
      <c r="A302" s="99"/>
      <c r="B302" s="38" t="s">
        <v>46</v>
      </c>
      <c r="C302" s="39"/>
      <c r="D302" s="54">
        <v>12.5</v>
      </c>
      <c r="E302" s="34">
        <v>10</v>
      </c>
      <c r="F302" s="34"/>
      <c r="G302" s="34"/>
      <c r="H302" s="40"/>
      <c r="I302" s="41"/>
      <c r="J302" s="25"/>
      <c r="K302" s="26"/>
    </row>
    <row r="303" spans="1:11" x14ac:dyDescent="0.25">
      <c r="A303" s="99"/>
      <c r="B303" s="38" t="s">
        <v>234</v>
      </c>
      <c r="C303" s="39"/>
      <c r="D303" s="54">
        <v>0.4</v>
      </c>
      <c r="E303" s="34">
        <v>0.4</v>
      </c>
      <c r="F303" s="34"/>
      <c r="G303" s="34"/>
      <c r="H303" s="40"/>
      <c r="I303" s="41"/>
      <c r="J303" s="25"/>
      <c r="K303" s="26"/>
    </row>
    <row r="304" spans="1:11" x14ac:dyDescent="0.25">
      <c r="A304" s="99"/>
      <c r="B304" s="38" t="s">
        <v>253</v>
      </c>
      <c r="C304" s="39"/>
      <c r="D304" s="54"/>
      <c r="E304" s="34">
        <v>25</v>
      </c>
      <c r="F304" s="34"/>
      <c r="G304" s="34"/>
      <c r="H304" s="40"/>
      <c r="I304" s="41"/>
      <c r="J304" s="25"/>
      <c r="K304" s="26"/>
    </row>
    <row r="305" spans="1:11" x14ac:dyDescent="0.25">
      <c r="A305" s="99"/>
      <c r="B305" s="38" t="s">
        <v>88</v>
      </c>
      <c r="C305" s="39"/>
      <c r="D305" s="54">
        <v>6.25</v>
      </c>
      <c r="E305" s="34">
        <v>6.25</v>
      </c>
      <c r="F305" s="34"/>
      <c r="G305" s="34"/>
      <c r="H305" s="40"/>
      <c r="I305" s="41"/>
      <c r="J305" s="25"/>
      <c r="K305" s="26"/>
    </row>
    <row r="306" spans="1:11" x14ac:dyDescent="0.25">
      <c r="A306" s="99"/>
      <c r="B306" s="38" t="s">
        <v>51</v>
      </c>
      <c r="C306" s="39"/>
      <c r="D306" s="54">
        <v>1.88</v>
      </c>
      <c r="E306" s="34">
        <v>1.88</v>
      </c>
      <c r="F306" s="34"/>
      <c r="G306" s="34"/>
      <c r="H306" s="40"/>
      <c r="I306" s="41"/>
      <c r="J306" s="25"/>
      <c r="K306" s="26"/>
    </row>
    <row r="307" spans="1:11" x14ac:dyDescent="0.25">
      <c r="A307" s="99"/>
      <c r="B307" s="38" t="s">
        <v>66</v>
      </c>
      <c r="C307" s="39"/>
      <c r="D307" s="54">
        <v>18.75</v>
      </c>
      <c r="E307" s="34">
        <v>18.75</v>
      </c>
      <c r="F307" s="34"/>
      <c r="G307" s="34"/>
      <c r="H307" s="40"/>
      <c r="I307" s="41"/>
      <c r="J307" s="25"/>
      <c r="K307" s="26"/>
    </row>
    <row r="308" spans="1:11" x14ac:dyDescent="0.25">
      <c r="A308" s="99"/>
      <c r="B308" s="42" t="s">
        <v>234</v>
      </c>
      <c r="C308" s="39"/>
      <c r="D308" s="54">
        <v>0.2</v>
      </c>
      <c r="E308" s="34">
        <v>0.2</v>
      </c>
      <c r="F308" s="34"/>
      <c r="G308" s="34"/>
      <c r="H308" s="40"/>
      <c r="I308" s="41"/>
      <c r="J308" s="25"/>
      <c r="K308" s="26"/>
    </row>
    <row r="309" spans="1:11" x14ac:dyDescent="0.25">
      <c r="A309" s="99" t="s">
        <v>385</v>
      </c>
      <c r="B309" s="38"/>
      <c r="C309" s="39" t="s">
        <v>338</v>
      </c>
      <c r="D309" s="56"/>
      <c r="E309" s="39"/>
      <c r="F309" s="41">
        <v>0.61020000000000008</v>
      </c>
      <c r="G309" s="40">
        <v>0.25020000000000003</v>
      </c>
      <c r="H309" s="41">
        <v>18.684000000000001</v>
      </c>
      <c r="I309" s="40">
        <v>79.38000000000001</v>
      </c>
      <c r="J309" s="41">
        <v>90</v>
      </c>
      <c r="K309" s="26" t="s">
        <v>386</v>
      </c>
    </row>
    <row r="310" spans="1:11" x14ac:dyDescent="0.25">
      <c r="A310" s="99"/>
      <c r="B310" s="38" t="s">
        <v>147</v>
      </c>
      <c r="C310" s="39"/>
      <c r="D310" s="39">
        <v>180</v>
      </c>
      <c r="E310" s="333">
        <v>180</v>
      </c>
      <c r="F310" s="41"/>
      <c r="G310" s="40"/>
      <c r="H310" s="41"/>
      <c r="I310" s="40"/>
      <c r="J310" s="41"/>
      <c r="K310" s="26"/>
    </row>
    <row r="311" spans="1:11" ht="15.75" customHeight="1" x14ac:dyDescent="0.25">
      <c r="A311" s="99"/>
      <c r="B311" s="38" t="s">
        <v>232</v>
      </c>
      <c r="C311" s="39"/>
      <c r="D311" s="39">
        <v>6</v>
      </c>
      <c r="E311" s="39">
        <v>6</v>
      </c>
      <c r="F311" s="39"/>
      <c r="G311" s="39"/>
      <c r="H311" s="39"/>
      <c r="I311" s="39"/>
      <c r="J311" s="39"/>
      <c r="K311" s="334"/>
    </row>
    <row r="312" spans="1:11" x14ac:dyDescent="0.25">
      <c r="B312" s="4" t="s">
        <v>387</v>
      </c>
      <c r="C312" s="60"/>
      <c r="D312" s="40">
        <v>18.399999999999999</v>
      </c>
      <c r="E312" s="40">
        <v>18</v>
      </c>
      <c r="F312" s="36"/>
      <c r="G312" s="36"/>
      <c r="H312" s="36"/>
      <c r="I312" s="36"/>
      <c r="J312" s="36"/>
    </row>
    <row r="313" spans="1:11" ht="32.25" thickBot="1" x14ac:dyDescent="0.3">
      <c r="A313" s="99" t="s">
        <v>206</v>
      </c>
      <c r="B313" s="38"/>
      <c r="C313" s="82">
        <v>30</v>
      </c>
      <c r="D313" s="65">
        <v>30</v>
      </c>
      <c r="E313" s="54">
        <v>30</v>
      </c>
      <c r="F313" s="65">
        <v>2.2799999999999998</v>
      </c>
      <c r="G313" s="65">
        <v>0.24</v>
      </c>
      <c r="H313" s="54">
        <v>14.76</v>
      </c>
      <c r="I313" s="65">
        <v>70.5</v>
      </c>
      <c r="J313" s="65">
        <v>0</v>
      </c>
      <c r="K313" s="335" t="s">
        <v>216</v>
      </c>
    </row>
    <row r="314" spans="1:11" s="403" customFormat="1" ht="16.5" thickBot="1" x14ac:dyDescent="0.3">
      <c r="A314" s="491" t="s">
        <v>37</v>
      </c>
      <c r="B314" s="392"/>
      <c r="C314" s="387">
        <v>645</v>
      </c>
      <c r="D314" s="382"/>
      <c r="E314" s="381"/>
      <c r="F314" s="121">
        <f>F290+F309</f>
        <v>14.019000000000002</v>
      </c>
      <c r="G314" s="121">
        <f t="shared" ref="G314:J314" si="14">G290+G298+G309+G313</f>
        <v>15.063799999999999</v>
      </c>
      <c r="H314" s="121">
        <v>62.95</v>
      </c>
      <c r="I314" s="121">
        <f t="shared" si="14"/>
        <v>439.48</v>
      </c>
      <c r="J314" s="121">
        <f t="shared" si="14"/>
        <v>109.97</v>
      </c>
      <c r="K314" s="121"/>
    </row>
    <row r="315" spans="1:11" s="403" customFormat="1" ht="16.5" thickBot="1" x14ac:dyDescent="0.3">
      <c r="A315" s="402" t="s">
        <v>62</v>
      </c>
      <c r="B315" s="143"/>
      <c r="C315" s="135">
        <f>C246+C250+C282+C314+C288</f>
        <v>2046</v>
      </c>
      <c r="D315" s="135"/>
      <c r="E315" s="135"/>
      <c r="F315" s="118">
        <f>F246+F250+F282+F314+F288</f>
        <v>52.549000000000007</v>
      </c>
      <c r="G315" s="118">
        <f>G246+G250+G282+G314+G288</f>
        <v>58.371133333333333</v>
      </c>
      <c r="H315" s="118">
        <f>H246+H250+H282+H314+H288</f>
        <v>256.78026666666665</v>
      </c>
      <c r="I315" s="118">
        <f>I246+I250+I282+I314+I288</f>
        <v>1783.3133333333333</v>
      </c>
      <c r="J315" s="118">
        <f>J246+J250+J282+J314+J288</f>
        <v>136.94</v>
      </c>
      <c r="K315" s="315"/>
    </row>
    <row r="316" spans="1:11" x14ac:dyDescent="0.25">
      <c r="A316" s="42"/>
      <c r="B316" s="42"/>
      <c r="C316" s="113" t="s">
        <v>170</v>
      </c>
      <c r="D316" s="41"/>
      <c r="E316" s="41"/>
      <c r="F316" s="50"/>
      <c r="G316" s="50"/>
      <c r="H316" s="50"/>
      <c r="I316" s="103"/>
      <c r="J316" s="103"/>
      <c r="K316" s="13"/>
    </row>
    <row r="317" spans="1:11" ht="16.5" thickBot="1" x14ac:dyDescent="0.3">
      <c r="A317" s="9" t="s">
        <v>91</v>
      </c>
      <c r="B317" s="9"/>
      <c r="C317" s="114"/>
      <c r="D317" s="11"/>
      <c r="I317" s="88"/>
      <c r="J317" s="88"/>
      <c r="K317" s="27"/>
    </row>
    <row r="318" spans="1:11" ht="32.25" customHeight="1" x14ac:dyDescent="0.25">
      <c r="A318" s="476" t="s">
        <v>3</v>
      </c>
      <c r="B318" s="13"/>
      <c r="C318" s="33" t="s">
        <v>4</v>
      </c>
      <c r="D318" s="871" t="s">
        <v>5</v>
      </c>
      <c r="E318" s="15" t="s">
        <v>5</v>
      </c>
      <c r="F318" s="869" t="s">
        <v>6</v>
      </c>
      <c r="G318" s="870"/>
      <c r="H318" s="871"/>
      <c r="I318" s="869" t="s">
        <v>7</v>
      </c>
      <c r="J318" s="869" t="s">
        <v>8</v>
      </c>
      <c r="K318" s="89" t="s">
        <v>64</v>
      </c>
    </row>
    <row r="319" spans="1:11" ht="23.25" customHeight="1" thickBot="1" x14ac:dyDescent="0.3">
      <c r="A319" s="477" t="s">
        <v>10</v>
      </c>
      <c r="B319" s="18"/>
      <c r="C319" s="91" t="s">
        <v>11</v>
      </c>
      <c r="D319" s="92" t="s">
        <v>12</v>
      </c>
      <c r="E319" s="21" t="s">
        <v>12</v>
      </c>
      <c r="F319" s="22"/>
      <c r="G319" s="23"/>
      <c r="H319" s="23"/>
      <c r="I319" s="20" t="s">
        <v>13</v>
      </c>
      <c r="J319" s="20"/>
      <c r="K319" s="94" t="s">
        <v>65</v>
      </c>
    </row>
    <row r="320" spans="1:11" ht="16.5" thickBot="1" x14ac:dyDescent="0.3">
      <c r="A320" s="478"/>
      <c r="B320" s="27"/>
      <c r="C320" s="82"/>
      <c r="D320" s="29" t="s">
        <v>14</v>
      </c>
      <c r="E320" s="29" t="s">
        <v>15</v>
      </c>
      <c r="F320" s="29" t="s">
        <v>16</v>
      </c>
      <c r="G320" s="29" t="s">
        <v>17</v>
      </c>
      <c r="H320" s="83" t="s">
        <v>18</v>
      </c>
      <c r="I320" s="30" t="s">
        <v>19</v>
      </c>
      <c r="J320" s="30" t="s">
        <v>20</v>
      </c>
      <c r="K320" s="69"/>
    </row>
    <row r="321" spans="1:11" x14ac:dyDescent="0.25">
      <c r="A321" s="99"/>
      <c r="B321" s="32" t="s">
        <v>21</v>
      </c>
      <c r="C321" s="33"/>
      <c r="D321" s="41"/>
      <c r="E321" s="35"/>
      <c r="F321" s="87"/>
      <c r="G321" s="35"/>
      <c r="H321" s="87"/>
      <c r="I321" s="35"/>
      <c r="J321" s="87"/>
      <c r="K321" s="26"/>
    </row>
    <row r="322" spans="1:11" ht="31.5" x14ac:dyDescent="0.25">
      <c r="A322" s="99" t="s">
        <v>380</v>
      </c>
      <c r="B322" s="334"/>
      <c r="C322" s="74" t="s">
        <v>337</v>
      </c>
      <c r="D322" s="75"/>
      <c r="E322" s="76"/>
      <c r="F322" s="77">
        <v>6.5377955517536348</v>
      </c>
      <c r="G322" s="78">
        <v>6.1478468776732251</v>
      </c>
      <c r="H322" s="77">
        <v>35.21304277159966</v>
      </c>
      <c r="I322" s="78">
        <v>223.40633019674937</v>
      </c>
      <c r="J322" s="77">
        <v>0.86</v>
      </c>
      <c r="K322" s="26" t="s">
        <v>381</v>
      </c>
    </row>
    <row r="323" spans="1:11" x14ac:dyDescent="0.25">
      <c r="A323" s="80"/>
      <c r="B323" s="38" t="s">
        <v>353</v>
      </c>
      <c r="C323" s="74"/>
      <c r="D323" s="75">
        <v>22.5</v>
      </c>
      <c r="E323" s="76">
        <v>22.5</v>
      </c>
      <c r="F323" s="77"/>
      <c r="G323" s="78"/>
      <c r="H323" s="77"/>
      <c r="I323" s="78"/>
      <c r="J323" s="77"/>
      <c r="K323" s="26"/>
    </row>
    <row r="324" spans="1:11" x14ac:dyDescent="0.25">
      <c r="A324" s="80"/>
      <c r="B324" s="73" t="s">
        <v>25</v>
      </c>
      <c r="C324" s="74"/>
      <c r="D324" s="75">
        <v>90</v>
      </c>
      <c r="E324" s="76">
        <v>90</v>
      </c>
      <c r="F324" s="77"/>
      <c r="G324" s="78"/>
      <c r="H324" s="77"/>
      <c r="I324" s="78"/>
      <c r="J324" s="77"/>
      <c r="K324" s="26"/>
    </row>
    <row r="325" spans="1:11" x14ac:dyDescent="0.25">
      <c r="A325" s="80"/>
      <c r="B325" s="73" t="s">
        <v>26</v>
      </c>
      <c r="C325" s="74"/>
      <c r="D325" s="75">
        <v>68</v>
      </c>
      <c r="E325" s="76">
        <v>68</v>
      </c>
      <c r="F325" s="77"/>
      <c r="G325" s="78"/>
      <c r="H325" s="77"/>
      <c r="I325" s="78"/>
      <c r="J325" s="77"/>
      <c r="K325" s="26"/>
    </row>
    <row r="326" spans="1:11" x14ac:dyDescent="0.25">
      <c r="A326" s="80"/>
      <c r="B326" s="73" t="s">
        <v>27</v>
      </c>
      <c r="C326" s="74"/>
      <c r="D326" s="75">
        <v>2.5</v>
      </c>
      <c r="E326" s="76">
        <v>2.5</v>
      </c>
      <c r="F326" s="77"/>
      <c r="G326" s="78"/>
      <c r="H326" s="77"/>
      <c r="I326" s="78"/>
      <c r="J326" s="77"/>
      <c r="K326" s="26"/>
    </row>
    <row r="327" spans="1:11" x14ac:dyDescent="0.25">
      <c r="A327" s="80"/>
      <c r="B327" s="73" t="s">
        <v>234</v>
      </c>
      <c r="C327" s="74"/>
      <c r="D327" s="75">
        <v>0.5</v>
      </c>
      <c r="E327" s="76">
        <v>0.5</v>
      </c>
      <c r="F327" s="77"/>
      <c r="G327" s="78"/>
      <c r="H327" s="77"/>
      <c r="I327" s="78"/>
      <c r="J327" s="77"/>
      <c r="K327" s="26"/>
    </row>
    <row r="328" spans="1:11" x14ac:dyDescent="0.25">
      <c r="A328" s="80"/>
      <c r="B328" s="73" t="s">
        <v>29</v>
      </c>
      <c r="C328" s="74"/>
      <c r="D328" s="75">
        <v>3</v>
      </c>
      <c r="E328" s="76">
        <v>3</v>
      </c>
      <c r="F328" s="77"/>
      <c r="G328" s="78"/>
      <c r="H328" s="77"/>
      <c r="I328" s="78"/>
      <c r="J328" s="77"/>
      <c r="K328" s="26"/>
    </row>
    <row r="329" spans="1:11" x14ac:dyDescent="0.25">
      <c r="A329" s="99" t="s">
        <v>30</v>
      </c>
      <c r="B329" s="38"/>
      <c r="C329" s="39" t="s">
        <v>338</v>
      </c>
      <c r="D329" s="95"/>
      <c r="E329" s="36"/>
      <c r="F329" s="41">
        <v>2.8494000000000002</v>
      </c>
      <c r="G329" s="40">
        <v>2.4102000000000001</v>
      </c>
      <c r="H329" s="41">
        <v>14.351400000000002</v>
      </c>
      <c r="I329" s="40">
        <v>90.54</v>
      </c>
      <c r="J329" s="41">
        <v>1.17</v>
      </c>
      <c r="K329" s="26" t="s">
        <v>31</v>
      </c>
    </row>
    <row r="330" spans="1:11" x14ac:dyDescent="0.25">
      <c r="A330" s="99"/>
      <c r="B330" s="38" t="s">
        <v>32</v>
      </c>
      <c r="C330" s="39"/>
      <c r="D330" s="41">
        <v>2.5</v>
      </c>
      <c r="E330" s="40">
        <v>2.5</v>
      </c>
      <c r="F330" s="41"/>
      <c r="G330" s="40"/>
      <c r="H330" s="41"/>
      <c r="I330" s="40"/>
      <c r="J330" s="41"/>
      <c r="K330" s="26"/>
    </row>
    <row r="331" spans="1:11" x14ac:dyDescent="0.25">
      <c r="A331" s="99"/>
      <c r="B331" s="38" t="s">
        <v>27</v>
      </c>
      <c r="C331" s="39"/>
      <c r="D331" s="41">
        <v>6</v>
      </c>
      <c r="E331" s="40">
        <v>6</v>
      </c>
      <c r="F331" s="41"/>
      <c r="G331" s="40"/>
      <c r="H331" s="41"/>
      <c r="I331" s="40"/>
      <c r="J331" s="41"/>
      <c r="K331" s="26"/>
    </row>
    <row r="332" spans="1:11" x14ac:dyDescent="0.25">
      <c r="A332" s="44"/>
      <c r="B332" s="38" t="s">
        <v>25</v>
      </c>
      <c r="C332" s="39"/>
      <c r="D332" s="41">
        <v>90</v>
      </c>
      <c r="E332" s="40">
        <v>90</v>
      </c>
      <c r="F332" s="41"/>
      <c r="G332" s="40"/>
      <c r="H332" s="41"/>
      <c r="I332" s="40"/>
      <c r="J332" s="41"/>
      <c r="K332" s="26"/>
    </row>
    <row r="333" spans="1:11" x14ac:dyDescent="0.25">
      <c r="A333" s="44"/>
      <c r="B333" s="38" t="s">
        <v>26</v>
      </c>
      <c r="C333" s="39"/>
      <c r="D333" s="41">
        <v>108</v>
      </c>
      <c r="E333" s="40">
        <v>108</v>
      </c>
      <c r="F333" s="41"/>
      <c r="G333" s="40"/>
      <c r="H333" s="41"/>
      <c r="I333" s="40"/>
      <c r="J333" s="41"/>
      <c r="K333" s="26"/>
    </row>
    <row r="334" spans="1:11" ht="31.5" x14ac:dyDescent="0.25">
      <c r="A334" s="99" t="s">
        <v>342</v>
      </c>
      <c r="B334" s="38"/>
      <c r="C334" s="57" t="s">
        <v>343</v>
      </c>
      <c r="D334" s="95"/>
      <c r="E334" s="36"/>
      <c r="F334" s="41">
        <v>2.35</v>
      </c>
      <c r="G334" s="40">
        <v>4.5199999999999996</v>
      </c>
      <c r="H334" s="41">
        <v>17.389999999999997</v>
      </c>
      <c r="I334" s="40">
        <v>119.79999999999998</v>
      </c>
      <c r="J334" s="40">
        <v>0.16</v>
      </c>
      <c r="K334" s="26"/>
    </row>
    <row r="335" spans="1:11" x14ac:dyDescent="0.25">
      <c r="A335" s="99"/>
      <c r="B335" s="38" t="s">
        <v>36</v>
      </c>
      <c r="C335" s="39"/>
      <c r="D335" s="41">
        <v>30</v>
      </c>
      <c r="E335" s="40">
        <v>30</v>
      </c>
      <c r="F335" s="41"/>
      <c r="G335" s="40"/>
      <c r="H335" s="41"/>
      <c r="I335" s="40"/>
      <c r="J335" s="40"/>
      <c r="K335" s="26"/>
    </row>
    <row r="336" spans="1:11" x14ac:dyDescent="0.25">
      <c r="A336" s="99"/>
      <c r="B336" s="38" t="s">
        <v>57</v>
      </c>
      <c r="C336" s="39"/>
      <c r="D336" s="41">
        <v>5</v>
      </c>
      <c r="E336" s="40">
        <v>5</v>
      </c>
      <c r="F336" s="41"/>
      <c r="G336" s="40"/>
      <c r="H336" s="41"/>
      <c r="I336" s="40"/>
      <c r="J336" s="40"/>
      <c r="K336" s="26"/>
    </row>
    <row r="337" spans="1:11" ht="16.5" thickBot="1" x14ac:dyDescent="0.3">
      <c r="A337" s="38"/>
      <c r="B337" s="38" t="s">
        <v>259</v>
      </c>
      <c r="C337" s="39"/>
      <c r="D337" s="41">
        <v>10</v>
      </c>
      <c r="E337" s="40">
        <v>10</v>
      </c>
      <c r="F337" s="41" t="s">
        <v>1</v>
      </c>
      <c r="G337" s="40"/>
      <c r="H337" s="41"/>
      <c r="I337" s="40"/>
      <c r="J337" s="40"/>
      <c r="K337" s="26"/>
    </row>
    <row r="338" spans="1:11" s="403" customFormat="1" ht="16.5" thickBot="1" x14ac:dyDescent="0.3">
      <c r="A338" s="402" t="s">
        <v>37</v>
      </c>
      <c r="B338" s="367"/>
      <c r="C338" s="135">
        <v>414</v>
      </c>
      <c r="D338" s="368"/>
      <c r="E338" s="314"/>
      <c r="F338" s="117">
        <v>11.24</v>
      </c>
      <c r="G338" s="117">
        <v>12.08</v>
      </c>
      <c r="H338" s="117">
        <v>54.8</v>
      </c>
      <c r="I338" s="117">
        <v>377.8</v>
      </c>
      <c r="J338" s="117">
        <f t="shared" ref="J338" si="15">SUM(J321:J337)</f>
        <v>2.19</v>
      </c>
      <c r="K338" s="369"/>
    </row>
    <row r="339" spans="1:11" ht="15" customHeight="1" x14ac:dyDescent="0.25">
      <c r="A339" s="99"/>
      <c r="B339" s="42" t="s">
        <v>38</v>
      </c>
      <c r="C339" s="39"/>
      <c r="D339" s="34"/>
      <c r="E339" s="40"/>
      <c r="F339" s="41"/>
      <c r="G339" s="40"/>
      <c r="H339" s="41"/>
      <c r="I339" s="40"/>
      <c r="J339" s="41"/>
      <c r="K339" s="17"/>
    </row>
    <row r="340" spans="1:11" ht="60.75" customHeight="1" x14ac:dyDescent="0.25">
      <c r="A340" s="492" t="s">
        <v>39</v>
      </c>
      <c r="B340" s="81"/>
      <c r="C340" s="493">
        <v>180</v>
      </c>
      <c r="D340" s="488">
        <v>180</v>
      </c>
      <c r="E340" s="493">
        <v>180</v>
      </c>
      <c r="F340" s="494">
        <v>2.83</v>
      </c>
      <c r="G340" s="489">
        <v>3.15</v>
      </c>
      <c r="H340" s="495">
        <v>13.7</v>
      </c>
      <c r="I340" s="489">
        <v>94.4</v>
      </c>
      <c r="J340" s="495">
        <v>3.6</v>
      </c>
      <c r="K340" s="112" t="s">
        <v>515</v>
      </c>
    </row>
    <row r="341" spans="1:11" ht="16.5" thickBot="1" x14ac:dyDescent="0.3">
      <c r="A341" s="80"/>
      <c r="B341" s="73"/>
      <c r="C341" s="78"/>
      <c r="D341" s="479"/>
      <c r="E341" s="96"/>
      <c r="F341" s="98"/>
      <c r="G341" s="78"/>
      <c r="H341" s="77"/>
      <c r="I341" s="78"/>
      <c r="J341" s="79"/>
      <c r="K341" s="26"/>
    </row>
    <row r="342" spans="1:11" s="403" customFormat="1" ht="16.5" thickBot="1" x14ac:dyDescent="0.3">
      <c r="A342" s="402" t="s">
        <v>37</v>
      </c>
      <c r="B342" s="367"/>
      <c r="C342" s="135">
        <v>180</v>
      </c>
      <c r="D342" s="368"/>
      <c r="E342" s="315"/>
      <c r="F342" s="117">
        <f>F340</f>
        <v>2.83</v>
      </c>
      <c r="G342" s="118">
        <f t="shared" ref="G342:J342" si="16">G340</f>
        <v>3.15</v>
      </c>
      <c r="H342" s="117">
        <f t="shared" si="16"/>
        <v>13.7</v>
      </c>
      <c r="I342" s="118">
        <f t="shared" si="16"/>
        <v>94.4</v>
      </c>
      <c r="J342" s="117">
        <f t="shared" si="16"/>
        <v>3.6</v>
      </c>
      <c r="K342" s="369"/>
    </row>
    <row r="343" spans="1:11" x14ac:dyDescent="0.25">
      <c r="A343" s="496"/>
      <c r="B343" s="32" t="s">
        <v>40</v>
      </c>
      <c r="C343" s="33"/>
      <c r="D343" s="870"/>
      <c r="E343" s="35"/>
      <c r="F343" s="103"/>
      <c r="G343" s="51"/>
      <c r="H343" s="103"/>
      <c r="I343" s="51"/>
      <c r="J343" s="50"/>
      <c r="K343" s="26"/>
    </row>
    <row r="344" spans="1:11" x14ac:dyDescent="0.25">
      <c r="A344" s="157" t="s">
        <v>382</v>
      </c>
      <c r="B344" s="42"/>
      <c r="C344" s="39">
        <v>60</v>
      </c>
      <c r="D344" s="41"/>
      <c r="E344" s="36"/>
      <c r="F344" s="50">
        <v>0.65459999999999996</v>
      </c>
      <c r="G344" s="110">
        <v>3.6497999999999995</v>
      </c>
      <c r="H344" s="50">
        <v>6.722999999999999</v>
      </c>
      <c r="I344" s="110">
        <v>62.339999999999982</v>
      </c>
      <c r="J344" s="50">
        <v>3.86</v>
      </c>
      <c r="K344" s="26" t="s">
        <v>383</v>
      </c>
    </row>
    <row r="345" spans="1:11" x14ac:dyDescent="0.25">
      <c r="A345" s="157"/>
      <c r="B345" s="42" t="s">
        <v>384</v>
      </c>
      <c r="C345" s="39"/>
      <c r="D345" s="41">
        <v>64</v>
      </c>
      <c r="E345" s="36">
        <v>50</v>
      </c>
      <c r="F345" s="50"/>
      <c r="G345" s="110"/>
      <c r="H345" s="50"/>
      <c r="I345" s="110"/>
      <c r="J345" s="50"/>
      <c r="K345" s="26"/>
    </row>
    <row r="346" spans="1:11" x14ac:dyDescent="0.25">
      <c r="A346" s="157"/>
      <c r="B346" s="42" t="s">
        <v>231</v>
      </c>
      <c r="C346" s="39"/>
      <c r="D346" s="41">
        <v>11.4</v>
      </c>
      <c r="E346" s="36">
        <v>10</v>
      </c>
      <c r="F346" s="50"/>
      <c r="G346" s="110"/>
      <c r="H346" s="50"/>
      <c r="I346" s="110"/>
      <c r="J346" s="50"/>
      <c r="K346" s="26"/>
    </row>
    <row r="347" spans="1:11" x14ac:dyDescent="0.25">
      <c r="A347" s="157"/>
      <c r="B347" s="42" t="s">
        <v>140</v>
      </c>
      <c r="C347" s="39"/>
      <c r="D347" s="41">
        <v>3</v>
      </c>
      <c r="E347" s="36">
        <v>3</v>
      </c>
      <c r="F347" s="50"/>
      <c r="G347" s="110"/>
      <c r="H347" s="50"/>
      <c r="I347" s="110"/>
      <c r="J347" s="50"/>
      <c r="K347" s="26"/>
    </row>
    <row r="348" spans="1:11" ht="47.25" x14ac:dyDescent="0.25">
      <c r="A348" s="339" t="s">
        <v>490</v>
      </c>
      <c r="B348" s="38"/>
      <c r="C348" s="57" t="s">
        <v>90</v>
      </c>
      <c r="D348" s="102"/>
      <c r="E348" s="64"/>
      <c r="F348" s="50">
        <v>6.24</v>
      </c>
      <c r="G348" s="110">
        <v>5.1120000000000001</v>
      </c>
      <c r="H348" s="50">
        <v>12.000000000000002</v>
      </c>
      <c r="I348" s="110">
        <v>127.20000000000002</v>
      </c>
      <c r="J348" s="50">
        <v>4.1900000000000004</v>
      </c>
      <c r="K348" s="26" t="s">
        <v>190</v>
      </c>
    </row>
    <row r="349" spans="1:11" x14ac:dyDescent="0.25">
      <c r="A349" s="99"/>
      <c r="B349" s="38" t="s">
        <v>449</v>
      </c>
      <c r="C349" s="57"/>
      <c r="D349" s="56">
        <v>24.3</v>
      </c>
      <c r="E349" s="39">
        <v>23</v>
      </c>
      <c r="F349" s="41"/>
      <c r="G349" s="40"/>
      <c r="H349" s="41"/>
      <c r="I349" s="40"/>
      <c r="J349" s="95"/>
      <c r="K349" s="26"/>
    </row>
    <row r="350" spans="1:11" ht="26.25" customHeight="1" x14ac:dyDescent="0.25">
      <c r="A350" s="99"/>
      <c r="B350" s="38" t="s">
        <v>163</v>
      </c>
      <c r="C350" s="57"/>
      <c r="D350" s="56"/>
      <c r="E350" s="39">
        <v>10</v>
      </c>
      <c r="F350" s="41"/>
      <c r="G350" s="40"/>
      <c r="H350" s="41"/>
      <c r="I350" s="40"/>
      <c r="J350" s="95"/>
      <c r="K350" s="26"/>
    </row>
    <row r="351" spans="1:11" ht="26.25" customHeight="1" x14ac:dyDescent="0.25">
      <c r="A351" s="99"/>
      <c r="B351" s="38" t="s">
        <v>527</v>
      </c>
      <c r="C351" s="57"/>
      <c r="D351" s="56">
        <v>14.58</v>
      </c>
      <c r="E351" s="39">
        <v>14.4</v>
      </c>
      <c r="F351" s="41"/>
      <c r="G351" s="40"/>
      <c r="H351" s="41"/>
      <c r="I351" s="40"/>
      <c r="J351" s="95"/>
      <c r="K351" s="26"/>
    </row>
    <row r="352" spans="1:11" x14ac:dyDescent="0.25">
      <c r="A352" s="99"/>
      <c r="B352" s="38" t="s">
        <v>45</v>
      </c>
      <c r="C352" s="57"/>
      <c r="D352" s="56">
        <v>47.88</v>
      </c>
      <c r="E352" s="39">
        <v>36</v>
      </c>
      <c r="F352" s="41"/>
      <c r="G352" s="40"/>
      <c r="H352" s="41"/>
      <c r="I352" s="40"/>
      <c r="J352" s="95"/>
      <c r="K352" s="26"/>
    </row>
    <row r="353" spans="1:11" x14ac:dyDescent="0.25">
      <c r="A353" s="99"/>
      <c r="B353" s="38" t="s">
        <v>46</v>
      </c>
      <c r="C353" s="57"/>
      <c r="D353" s="56">
        <v>11.52</v>
      </c>
      <c r="E353" s="40">
        <v>9</v>
      </c>
      <c r="F353" s="41"/>
      <c r="G353" s="40"/>
      <c r="H353" s="41"/>
      <c r="I353" s="40"/>
      <c r="J353" s="95"/>
      <c r="K353" s="26"/>
    </row>
    <row r="354" spans="1:11" x14ac:dyDescent="0.25">
      <c r="A354" s="99"/>
      <c r="B354" s="38" t="s">
        <v>41</v>
      </c>
      <c r="C354" s="57"/>
      <c r="D354" s="56">
        <v>8.64</v>
      </c>
      <c r="E354" s="40">
        <v>7.2</v>
      </c>
      <c r="F354" s="41"/>
      <c r="G354" s="40"/>
      <c r="H354" s="41"/>
      <c r="I354" s="40"/>
      <c r="J354" s="95"/>
      <c r="K354" s="26"/>
    </row>
    <row r="355" spans="1:11" x14ac:dyDescent="0.25">
      <c r="A355" s="99"/>
      <c r="B355" s="38" t="s">
        <v>47</v>
      </c>
      <c r="C355" s="57"/>
      <c r="D355" s="56">
        <v>3.6</v>
      </c>
      <c r="E355" s="39">
        <v>3.6</v>
      </c>
      <c r="F355" s="41"/>
      <c r="G355" s="40"/>
      <c r="H355" s="41"/>
      <c r="I355" s="40"/>
      <c r="J355" s="95"/>
      <c r="K355" s="26"/>
    </row>
    <row r="356" spans="1:11" x14ac:dyDescent="0.25">
      <c r="A356" s="99"/>
      <c r="B356" s="42" t="s">
        <v>234</v>
      </c>
      <c r="C356" s="57"/>
      <c r="D356" s="56">
        <v>0.7</v>
      </c>
      <c r="E356" s="39">
        <v>0.7</v>
      </c>
      <c r="F356" s="41"/>
      <c r="G356" s="40"/>
      <c r="H356" s="41"/>
      <c r="I356" s="40"/>
      <c r="J356" s="95"/>
      <c r="K356" s="26"/>
    </row>
    <row r="357" spans="1:11" x14ac:dyDescent="0.25">
      <c r="A357" s="99"/>
      <c r="B357" s="38" t="s">
        <v>160</v>
      </c>
      <c r="C357" s="57"/>
      <c r="D357" s="56">
        <v>126</v>
      </c>
      <c r="E357" s="39">
        <v>126</v>
      </c>
      <c r="F357" s="41"/>
      <c r="G357" s="40"/>
      <c r="H357" s="41"/>
      <c r="I357" s="40"/>
      <c r="J357" s="95"/>
      <c r="K357" s="26"/>
    </row>
    <row r="358" spans="1:11" ht="31.5" x14ac:dyDescent="0.25">
      <c r="A358" s="99" t="s">
        <v>161</v>
      </c>
      <c r="B358" s="38"/>
      <c r="C358" s="39">
        <v>200</v>
      </c>
      <c r="D358" s="56"/>
      <c r="E358" s="39"/>
      <c r="F358" s="41">
        <v>17.786666666666665</v>
      </c>
      <c r="G358" s="40">
        <v>13.826666666666664</v>
      </c>
      <c r="H358" s="41">
        <v>17.2</v>
      </c>
      <c r="I358" s="40">
        <v>264</v>
      </c>
      <c r="J358" s="41">
        <v>11.61</v>
      </c>
      <c r="K358" s="26" t="s">
        <v>162</v>
      </c>
    </row>
    <row r="359" spans="1:11" x14ac:dyDescent="0.25">
      <c r="A359" s="99"/>
      <c r="B359" s="42" t="s">
        <v>270</v>
      </c>
      <c r="C359" s="57"/>
      <c r="D359" s="56">
        <v>97.5</v>
      </c>
      <c r="E359" s="64">
        <v>92</v>
      </c>
      <c r="F359" s="41"/>
      <c r="G359" s="40"/>
      <c r="H359" s="41"/>
      <c r="I359" s="40"/>
      <c r="J359" s="41"/>
      <c r="K359" s="26"/>
    </row>
    <row r="360" spans="1:11" ht="31.5" x14ac:dyDescent="0.25">
      <c r="A360" s="99"/>
      <c r="B360" s="38" t="s">
        <v>163</v>
      </c>
      <c r="C360" s="57"/>
      <c r="D360" s="56"/>
      <c r="E360" s="64">
        <v>40</v>
      </c>
      <c r="F360" s="41"/>
      <c r="G360" s="40"/>
      <c r="H360" s="41"/>
      <c r="I360" s="40"/>
      <c r="J360" s="41"/>
      <c r="K360" s="26"/>
    </row>
    <row r="361" spans="1:11" x14ac:dyDescent="0.25">
      <c r="A361" s="99"/>
      <c r="B361" s="38" t="s">
        <v>164</v>
      </c>
      <c r="C361" s="57"/>
      <c r="D361" s="56"/>
      <c r="E361" s="64"/>
      <c r="F361" s="41"/>
      <c r="G361" s="40"/>
      <c r="H361" s="41"/>
      <c r="I361" s="40"/>
      <c r="J361" s="41"/>
      <c r="K361" s="26" t="s">
        <v>151</v>
      </c>
    </row>
    <row r="362" spans="1:11" x14ac:dyDescent="0.25">
      <c r="A362" s="99"/>
      <c r="B362" s="38" t="s">
        <v>166</v>
      </c>
      <c r="C362" s="57"/>
      <c r="D362" s="56">
        <v>15</v>
      </c>
      <c r="E362" s="64">
        <v>15</v>
      </c>
      <c r="F362" s="41"/>
      <c r="G362" s="40"/>
      <c r="H362" s="41"/>
      <c r="I362" s="40"/>
      <c r="J362" s="41"/>
      <c r="K362" s="26"/>
    </row>
    <row r="363" spans="1:11" x14ac:dyDescent="0.25">
      <c r="A363" s="99"/>
      <c r="B363" s="38" t="s">
        <v>88</v>
      </c>
      <c r="C363" s="57"/>
      <c r="D363" s="56">
        <v>5</v>
      </c>
      <c r="E363" s="64">
        <v>5</v>
      </c>
      <c r="F363" s="41"/>
      <c r="G363" s="40"/>
      <c r="H363" s="41"/>
      <c r="I363" s="40"/>
      <c r="J363" s="41"/>
      <c r="K363" s="26"/>
    </row>
    <row r="364" spans="1:11" x14ac:dyDescent="0.25">
      <c r="A364" s="38"/>
      <c r="B364" s="38" t="s">
        <v>100</v>
      </c>
      <c r="C364" s="57"/>
      <c r="D364" s="56">
        <v>1.5</v>
      </c>
      <c r="E364" s="64">
        <v>1.5</v>
      </c>
      <c r="F364" s="41"/>
      <c r="G364" s="40"/>
      <c r="H364" s="41"/>
      <c r="I364" s="40"/>
      <c r="J364" s="41"/>
      <c r="K364" s="26"/>
    </row>
    <row r="365" spans="1:11" x14ac:dyDescent="0.25">
      <c r="A365" s="38"/>
      <c r="B365" s="42" t="s">
        <v>234</v>
      </c>
      <c r="C365" s="57"/>
      <c r="D365" s="56">
        <v>0.16</v>
      </c>
      <c r="E365" s="40">
        <v>0.16</v>
      </c>
      <c r="F365" s="41"/>
      <c r="G365" s="40"/>
      <c r="H365" s="41"/>
      <c r="I365" s="40"/>
      <c r="J365" s="41"/>
      <c r="K365" s="26"/>
    </row>
    <row r="366" spans="1:11" x14ac:dyDescent="0.25">
      <c r="A366" s="38"/>
      <c r="B366" s="38" t="s">
        <v>165</v>
      </c>
      <c r="C366" s="57"/>
      <c r="D366" s="56"/>
      <c r="E366" s="64">
        <v>20</v>
      </c>
      <c r="F366" s="41"/>
      <c r="G366" s="40"/>
      <c r="H366" s="41"/>
      <c r="I366" s="40"/>
      <c r="J366" s="41"/>
      <c r="K366" s="26"/>
    </row>
    <row r="367" spans="1:11" x14ac:dyDescent="0.25">
      <c r="A367" s="38"/>
      <c r="B367" s="38" t="s">
        <v>144</v>
      </c>
      <c r="C367" s="57"/>
      <c r="D367" s="56">
        <v>137</v>
      </c>
      <c r="E367" s="64">
        <v>103</v>
      </c>
      <c r="F367" s="41"/>
      <c r="G367" s="40"/>
      <c r="H367" s="41"/>
      <c r="I367" s="40"/>
      <c r="J367" s="41"/>
      <c r="K367" s="26"/>
    </row>
    <row r="368" spans="1:11" x14ac:dyDescent="0.25">
      <c r="A368" s="38"/>
      <c r="B368" s="38" t="s">
        <v>86</v>
      </c>
      <c r="C368" s="57"/>
      <c r="D368" s="56">
        <v>37.5</v>
      </c>
      <c r="E368" s="40">
        <v>30</v>
      </c>
      <c r="F368" s="41"/>
      <c r="G368" s="40"/>
      <c r="H368" s="41"/>
      <c r="I368" s="40"/>
      <c r="J368" s="41"/>
      <c r="K368" s="26"/>
    </row>
    <row r="369" spans="1:11" x14ac:dyDescent="0.25">
      <c r="A369" s="38"/>
      <c r="B369" s="38" t="s">
        <v>41</v>
      </c>
      <c r="C369" s="57"/>
      <c r="D369" s="56">
        <v>28</v>
      </c>
      <c r="E369" s="40">
        <v>23</v>
      </c>
      <c r="F369" s="41"/>
      <c r="G369" s="40"/>
      <c r="H369" s="41"/>
      <c r="I369" s="40"/>
      <c r="J369" s="41"/>
      <c r="K369" s="26"/>
    </row>
    <row r="370" spans="1:11" x14ac:dyDescent="0.25">
      <c r="A370" s="38"/>
      <c r="B370" s="38" t="s">
        <v>47</v>
      </c>
      <c r="C370" s="57"/>
      <c r="D370" s="56">
        <v>1.5</v>
      </c>
      <c r="E370" s="64">
        <v>1.5</v>
      </c>
      <c r="F370" s="41"/>
      <c r="G370" s="40"/>
      <c r="H370" s="41"/>
      <c r="I370" s="40"/>
      <c r="J370" s="41"/>
      <c r="K370" s="26"/>
    </row>
    <row r="371" spans="1:11" x14ac:dyDescent="0.25">
      <c r="A371" s="99"/>
      <c r="B371" s="42" t="s">
        <v>234</v>
      </c>
      <c r="C371" s="57"/>
      <c r="D371" s="56">
        <v>0.8</v>
      </c>
      <c r="E371" s="64">
        <v>0.8</v>
      </c>
      <c r="F371" s="41"/>
      <c r="G371" s="40"/>
      <c r="H371" s="41"/>
      <c r="I371" s="40"/>
      <c r="J371" s="41"/>
      <c r="K371" s="26"/>
    </row>
    <row r="372" spans="1:11" x14ac:dyDescent="0.25">
      <c r="A372" s="99"/>
      <c r="B372" s="38" t="s">
        <v>167</v>
      </c>
      <c r="C372" s="57"/>
      <c r="D372" s="56"/>
      <c r="E372" s="64">
        <v>160</v>
      </c>
      <c r="F372" s="41"/>
      <c r="G372" s="40"/>
      <c r="H372" s="41"/>
      <c r="I372" s="40"/>
      <c r="J372" s="41"/>
      <c r="K372" s="26"/>
    </row>
    <row r="373" spans="1:11" x14ac:dyDescent="0.25">
      <c r="A373" s="99" t="s">
        <v>260</v>
      </c>
      <c r="B373" s="38"/>
      <c r="C373" s="57">
        <v>180</v>
      </c>
      <c r="D373" s="56"/>
      <c r="E373" s="64"/>
      <c r="F373" s="41">
        <v>0.31140000000000001</v>
      </c>
      <c r="G373" s="40">
        <v>6.8400000000000002E-2</v>
      </c>
      <c r="H373" s="41">
        <v>26.865000000000006</v>
      </c>
      <c r="I373" s="40">
        <v>109.98000000000003</v>
      </c>
      <c r="J373" s="41">
        <v>0</v>
      </c>
      <c r="K373" s="26" t="s">
        <v>157</v>
      </c>
    </row>
    <row r="374" spans="1:11" x14ac:dyDescent="0.25">
      <c r="A374" s="99"/>
      <c r="B374" s="38" t="s">
        <v>249</v>
      </c>
      <c r="C374" s="57"/>
      <c r="D374" s="56">
        <v>18.399999999999999</v>
      </c>
      <c r="E374" s="64">
        <v>18</v>
      </c>
      <c r="F374" s="41"/>
      <c r="G374" s="40"/>
      <c r="H374" s="41"/>
      <c r="I374" s="40"/>
      <c r="J374" s="41"/>
      <c r="K374" s="26"/>
    </row>
    <row r="375" spans="1:11" ht="31.5" x14ac:dyDescent="0.25">
      <c r="A375" s="99"/>
      <c r="B375" s="38" t="s">
        <v>258</v>
      </c>
      <c r="C375" s="57"/>
      <c r="D375" s="56"/>
      <c r="E375" s="64">
        <v>28.8</v>
      </c>
      <c r="F375" s="41"/>
      <c r="G375" s="40"/>
      <c r="H375" s="41"/>
      <c r="I375" s="40"/>
      <c r="J375" s="41"/>
      <c r="K375" s="26"/>
    </row>
    <row r="376" spans="1:11" x14ac:dyDescent="0.25">
      <c r="A376" s="99"/>
      <c r="B376" s="38" t="s">
        <v>26</v>
      </c>
      <c r="C376" s="57"/>
      <c r="D376" s="56">
        <v>183</v>
      </c>
      <c r="E376" s="64">
        <v>183</v>
      </c>
      <c r="F376" s="41"/>
      <c r="G376" s="40"/>
      <c r="H376" s="41"/>
      <c r="I376" s="40"/>
      <c r="J376" s="41"/>
      <c r="K376" s="26"/>
    </row>
    <row r="377" spans="1:11" ht="14.25" customHeight="1" x14ac:dyDescent="0.25">
      <c r="A377" s="99"/>
      <c r="B377" s="38" t="s">
        <v>61</v>
      </c>
      <c r="C377" s="39"/>
      <c r="D377" s="102">
        <v>6</v>
      </c>
      <c r="E377" s="64">
        <v>6</v>
      </c>
      <c r="F377" s="41"/>
      <c r="G377" s="40"/>
      <c r="H377" s="41"/>
      <c r="I377" s="40"/>
      <c r="J377" s="50"/>
      <c r="K377" s="26"/>
    </row>
    <row r="378" spans="1:11" ht="32.25" thickBot="1" x14ac:dyDescent="0.3">
      <c r="A378" s="99" t="s">
        <v>206</v>
      </c>
      <c r="B378" s="38"/>
      <c r="C378" s="39">
        <v>25</v>
      </c>
      <c r="D378" s="41">
        <v>25</v>
      </c>
      <c r="E378" s="40">
        <v>25</v>
      </c>
      <c r="F378" s="41">
        <v>1.9</v>
      </c>
      <c r="G378" s="40">
        <v>0.2</v>
      </c>
      <c r="H378" s="41">
        <v>12.3</v>
      </c>
      <c r="I378" s="40">
        <v>58.75</v>
      </c>
      <c r="J378" s="41">
        <v>0</v>
      </c>
      <c r="K378" s="69" t="s">
        <v>216</v>
      </c>
    </row>
    <row r="379" spans="1:11" ht="32.25" thickBot="1" x14ac:dyDescent="0.3">
      <c r="A379" s="478" t="s">
        <v>264</v>
      </c>
      <c r="B379" s="27"/>
      <c r="C379" s="82">
        <v>45</v>
      </c>
      <c r="D379" s="68">
        <v>45</v>
      </c>
      <c r="E379" s="65">
        <v>45</v>
      </c>
      <c r="F379" s="68">
        <v>2.97</v>
      </c>
      <c r="G379" s="65">
        <v>0.54</v>
      </c>
      <c r="H379" s="68">
        <v>17.820000000000004</v>
      </c>
      <c r="I379" s="65">
        <v>89.100000000000009</v>
      </c>
      <c r="J379" s="68"/>
      <c r="K379" s="69" t="s">
        <v>215</v>
      </c>
    </row>
    <row r="380" spans="1:11" s="403" customFormat="1" ht="16.5" thickBot="1" x14ac:dyDescent="0.3">
      <c r="A380" s="402" t="s">
        <v>37</v>
      </c>
      <c r="B380" s="367"/>
      <c r="C380" s="135">
        <v>700</v>
      </c>
      <c r="D380" s="313"/>
      <c r="E380" s="314"/>
      <c r="F380" s="117">
        <v>19.739999999999998</v>
      </c>
      <c r="G380" s="117">
        <v>22.04</v>
      </c>
      <c r="H380" s="117">
        <f t="shared" ref="H380:J380" si="17">H344+H348+H358+H373+H378+H379</f>
        <v>92.908000000000015</v>
      </c>
      <c r="I380" s="117">
        <f>I344+I348+I358+I373+I379</f>
        <v>652.62</v>
      </c>
      <c r="J380" s="117">
        <f t="shared" si="17"/>
        <v>19.66</v>
      </c>
      <c r="K380" s="369"/>
    </row>
    <row r="381" spans="1:11" x14ac:dyDescent="0.25">
      <c r="A381" s="38"/>
      <c r="B381" s="330" t="s">
        <v>428</v>
      </c>
      <c r="C381" s="39"/>
      <c r="D381" s="41"/>
      <c r="E381" s="40"/>
      <c r="F381" s="41"/>
      <c r="G381" s="40"/>
      <c r="H381" s="41"/>
      <c r="I381" s="40"/>
      <c r="J381" s="41"/>
      <c r="K381" s="26"/>
    </row>
    <row r="382" spans="1:11" x14ac:dyDescent="0.25">
      <c r="A382" s="99" t="s">
        <v>174</v>
      </c>
      <c r="B382" s="38"/>
      <c r="C382" s="39">
        <v>180</v>
      </c>
      <c r="D382" s="41"/>
      <c r="E382" s="40"/>
      <c r="F382" s="497">
        <v>5.4</v>
      </c>
      <c r="G382" s="498">
        <v>1.8000000000000003</v>
      </c>
      <c r="H382" s="497">
        <v>7.2</v>
      </c>
      <c r="I382" s="498">
        <v>66.600000000000009</v>
      </c>
      <c r="J382" s="115">
        <v>1.44</v>
      </c>
      <c r="K382" s="26" t="s">
        <v>149</v>
      </c>
    </row>
    <row r="383" spans="1:11" ht="31.5" x14ac:dyDescent="0.25">
      <c r="A383" s="99" t="s">
        <v>403</v>
      </c>
      <c r="B383" s="99" t="s">
        <v>181</v>
      </c>
      <c r="C383" s="39"/>
      <c r="D383" s="41">
        <v>185</v>
      </c>
      <c r="E383" s="40">
        <v>180</v>
      </c>
      <c r="F383" s="41"/>
      <c r="G383" s="40"/>
      <c r="H383" s="41"/>
      <c r="I383" s="40"/>
      <c r="J383" s="41"/>
      <c r="K383" s="26"/>
    </row>
    <row r="384" spans="1:11" ht="32.25" thickBot="1" x14ac:dyDescent="0.3">
      <c r="A384" s="99" t="s">
        <v>54</v>
      </c>
      <c r="B384" s="38" t="s">
        <v>55</v>
      </c>
      <c r="C384" s="39">
        <v>20</v>
      </c>
      <c r="D384" s="41">
        <v>20</v>
      </c>
      <c r="E384" s="40">
        <v>20</v>
      </c>
      <c r="F384" s="41">
        <v>1.28</v>
      </c>
      <c r="G384" s="40">
        <v>3.36</v>
      </c>
      <c r="H384" s="41">
        <v>13.7</v>
      </c>
      <c r="I384" s="40">
        <v>90.2</v>
      </c>
      <c r="J384" s="41"/>
      <c r="K384" s="26" t="s">
        <v>217</v>
      </c>
    </row>
    <row r="385" spans="1:11" s="403" customFormat="1" ht="16.5" thickBot="1" x14ac:dyDescent="0.3">
      <c r="A385" s="936" t="s">
        <v>37</v>
      </c>
      <c r="B385" s="937"/>
      <c r="C385" s="372">
        <v>200</v>
      </c>
      <c r="D385" s="313"/>
      <c r="E385" s="314"/>
      <c r="F385" s="313">
        <v>7.69</v>
      </c>
      <c r="G385" s="313">
        <v>8.5500000000000007</v>
      </c>
      <c r="H385" s="313">
        <v>37.200000000000003</v>
      </c>
      <c r="I385" s="313">
        <v>256.5</v>
      </c>
      <c r="J385" s="313">
        <f t="shared" ref="J385" si="18">SUM(J381:J384)</f>
        <v>1.44</v>
      </c>
      <c r="K385" s="369"/>
    </row>
    <row r="386" spans="1:11" x14ac:dyDescent="0.25">
      <c r="A386" s="339"/>
      <c r="B386" s="330" t="s">
        <v>429</v>
      </c>
      <c r="C386" s="39"/>
      <c r="D386" s="41"/>
      <c r="E386" s="40"/>
      <c r="F386" s="41"/>
      <c r="G386" s="40"/>
      <c r="H386" s="41"/>
      <c r="I386" s="40"/>
      <c r="J386" s="41"/>
      <c r="K386" s="26"/>
    </row>
    <row r="387" spans="1:11" ht="20.25" customHeight="1" x14ac:dyDescent="0.25">
      <c r="A387" s="80" t="s">
        <v>523</v>
      </c>
      <c r="B387" s="73"/>
      <c r="C387" s="74" t="s">
        <v>96</v>
      </c>
      <c r="D387" s="75"/>
      <c r="E387" s="76"/>
      <c r="F387" s="77">
        <v>10.93</v>
      </c>
      <c r="G387" s="78">
        <v>15.43</v>
      </c>
      <c r="H387" s="77">
        <v>41.9</v>
      </c>
      <c r="I387" s="78">
        <v>347.5</v>
      </c>
      <c r="J387" s="77">
        <v>0.33</v>
      </c>
      <c r="K387" s="26" t="s">
        <v>269</v>
      </c>
    </row>
    <row r="388" spans="1:11" x14ac:dyDescent="0.25">
      <c r="A388" s="80"/>
      <c r="B388" s="38" t="s">
        <v>56</v>
      </c>
      <c r="C388" s="74"/>
      <c r="D388" s="75">
        <v>120</v>
      </c>
      <c r="E388" s="76">
        <v>100</v>
      </c>
      <c r="F388" s="77"/>
      <c r="G388" s="78"/>
      <c r="H388" s="77"/>
      <c r="I388" s="78"/>
      <c r="J388" s="77"/>
      <c r="K388" s="26"/>
    </row>
    <row r="389" spans="1:11" x14ac:dyDescent="0.25">
      <c r="A389" s="80"/>
      <c r="B389" s="73" t="s">
        <v>182</v>
      </c>
      <c r="C389" s="74"/>
      <c r="D389" s="75">
        <v>57</v>
      </c>
      <c r="E389" s="76">
        <v>57</v>
      </c>
      <c r="F389" s="77"/>
      <c r="G389" s="78"/>
      <c r="H389" s="77"/>
      <c r="I389" s="78"/>
      <c r="J389" s="77"/>
      <c r="K389" s="26"/>
    </row>
    <row r="390" spans="1:11" x14ac:dyDescent="0.25">
      <c r="A390" s="80"/>
      <c r="B390" s="73" t="s">
        <v>390</v>
      </c>
      <c r="C390" s="74"/>
      <c r="D390" s="75">
        <v>15.3</v>
      </c>
      <c r="E390" s="76">
        <v>15</v>
      </c>
      <c r="F390" s="77"/>
      <c r="G390" s="78"/>
      <c r="H390" s="77"/>
      <c r="I390" s="78"/>
      <c r="J390" s="77"/>
      <c r="K390" s="26"/>
    </row>
    <row r="391" spans="1:11" x14ac:dyDescent="0.25">
      <c r="A391" s="80"/>
      <c r="B391" s="73" t="s">
        <v>57</v>
      </c>
      <c r="C391" s="74"/>
      <c r="D391" s="75">
        <v>3</v>
      </c>
      <c r="E391" s="76">
        <v>3</v>
      </c>
      <c r="F391" s="77"/>
      <c r="G391" s="78"/>
      <c r="H391" s="77"/>
      <c r="I391" s="78"/>
      <c r="J391" s="77"/>
      <c r="K391" s="26"/>
    </row>
    <row r="392" spans="1:11" x14ac:dyDescent="0.25">
      <c r="A392" s="80"/>
      <c r="B392" s="73" t="s">
        <v>234</v>
      </c>
      <c r="C392" s="74"/>
      <c r="D392" s="75">
        <v>0.4</v>
      </c>
      <c r="E392" s="76">
        <v>0.4</v>
      </c>
      <c r="F392" s="77"/>
      <c r="G392" s="78"/>
      <c r="H392" s="77"/>
      <c r="I392" s="78"/>
      <c r="J392" s="77"/>
      <c r="K392" s="26"/>
    </row>
    <row r="393" spans="1:11" x14ac:dyDescent="0.25">
      <c r="A393" s="80"/>
      <c r="B393" s="73" t="s">
        <v>239</v>
      </c>
      <c r="C393" s="74"/>
      <c r="D393" s="75"/>
      <c r="E393" s="76">
        <v>150</v>
      </c>
      <c r="F393" s="77"/>
      <c r="G393" s="78"/>
      <c r="H393" s="77"/>
      <c r="I393" s="78"/>
      <c r="J393" s="77"/>
      <c r="K393" s="26"/>
    </row>
    <row r="394" spans="1:11" x14ac:dyDescent="0.25">
      <c r="A394" s="99" t="s">
        <v>59</v>
      </c>
      <c r="B394" s="38"/>
      <c r="C394" s="39" t="s">
        <v>338</v>
      </c>
      <c r="D394" s="41"/>
      <c r="E394" s="40"/>
      <c r="F394" s="41">
        <v>6.3E-2</v>
      </c>
      <c r="G394" s="40">
        <v>1.7999999999999999E-2</v>
      </c>
      <c r="H394" s="41">
        <v>6.0217331334332833</v>
      </c>
      <c r="I394" s="40">
        <v>24.101919040479761</v>
      </c>
      <c r="J394" s="41">
        <v>0.03</v>
      </c>
      <c r="K394" s="26" t="s">
        <v>60</v>
      </c>
    </row>
    <row r="395" spans="1:11" x14ac:dyDescent="0.25">
      <c r="A395" s="99"/>
      <c r="B395" s="38" t="s">
        <v>263</v>
      </c>
      <c r="C395" s="39"/>
      <c r="D395" s="41">
        <v>0.45</v>
      </c>
      <c r="E395" s="40">
        <v>0.45</v>
      </c>
      <c r="F395" s="41"/>
      <c r="G395" s="40"/>
      <c r="H395" s="41"/>
      <c r="I395" s="40"/>
      <c r="J395" s="41"/>
      <c r="K395" s="26"/>
    </row>
    <row r="396" spans="1:11" x14ac:dyDescent="0.25">
      <c r="A396" s="99"/>
      <c r="B396" s="38" t="s">
        <v>61</v>
      </c>
      <c r="C396" s="39"/>
      <c r="D396" s="41">
        <v>6</v>
      </c>
      <c r="E396" s="40">
        <v>6</v>
      </c>
      <c r="F396" s="41"/>
      <c r="G396" s="40"/>
      <c r="H396" s="41"/>
      <c r="I396" s="40"/>
      <c r="J396" s="41"/>
      <c r="K396" s="26"/>
    </row>
    <row r="397" spans="1:11" x14ac:dyDescent="0.25">
      <c r="A397" s="99"/>
      <c r="B397" s="38" t="s">
        <v>26</v>
      </c>
      <c r="C397" s="39"/>
      <c r="D397" s="41">
        <v>180</v>
      </c>
      <c r="E397" s="40">
        <v>180</v>
      </c>
      <c r="F397" s="41"/>
      <c r="G397" s="40"/>
      <c r="H397" s="41"/>
      <c r="I397" s="40"/>
      <c r="J397" s="41"/>
      <c r="K397" s="26"/>
    </row>
    <row r="398" spans="1:11" ht="32.25" thickBot="1" x14ac:dyDescent="0.3">
      <c r="A398" s="99" t="s">
        <v>206</v>
      </c>
      <c r="B398" s="38"/>
      <c r="C398" s="82">
        <v>30</v>
      </c>
      <c r="D398" s="41">
        <v>30</v>
      </c>
      <c r="E398" s="40">
        <v>30</v>
      </c>
      <c r="F398" s="41">
        <v>2.2799999999999998</v>
      </c>
      <c r="G398" s="65">
        <v>0.24</v>
      </c>
      <c r="H398" s="41">
        <v>14.76</v>
      </c>
      <c r="I398" s="65">
        <v>70.5</v>
      </c>
      <c r="J398" s="41">
        <v>0</v>
      </c>
      <c r="K398" s="69" t="s">
        <v>216</v>
      </c>
    </row>
    <row r="399" spans="1:11" s="403" customFormat="1" ht="16.5" thickBot="1" x14ac:dyDescent="0.3">
      <c r="A399" s="491" t="s">
        <v>37</v>
      </c>
      <c r="B399" s="392"/>
      <c r="C399" s="387">
        <v>366</v>
      </c>
      <c r="D399" s="393"/>
      <c r="E399" s="381"/>
      <c r="F399" s="122">
        <f>SUM(F386:F398)</f>
        <v>13.273</v>
      </c>
      <c r="G399" s="122">
        <f t="shared" ref="G399:J399" si="19">SUM(G386:G398)</f>
        <v>15.688000000000001</v>
      </c>
      <c r="H399" s="122">
        <f t="shared" si="19"/>
        <v>62.681733133433276</v>
      </c>
      <c r="I399" s="122">
        <f t="shared" si="19"/>
        <v>442.10191904047974</v>
      </c>
      <c r="J399" s="122">
        <f t="shared" si="19"/>
        <v>0.36</v>
      </c>
      <c r="K399" s="121"/>
    </row>
    <row r="400" spans="1:11" s="403" customFormat="1" ht="23.25" customHeight="1" thickBot="1" x14ac:dyDescent="0.3">
      <c r="A400" s="402" t="s">
        <v>62</v>
      </c>
      <c r="B400" s="143"/>
      <c r="C400" s="316">
        <f>C338+C342+C380+C399+C385</f>
        <v>1860</v>
      </c>
      <c r="D400" s="316"/>
      <c r="E400" s="316"/>
      <c r="F400" s="371">
        <f t="shared" ref="F400:J400" si="20">F338+F342+F380+F399+F385</f>
        <v>54.772999999999996</v>
      </c>
      <c r="G400" s="371">
        <f t="shared" si="20"/>
        <v>61.507999999999996</v>
      </c>
      <c r="H400" s="371">
        <f t="shared" si="20"/>
        <v>261.28973313343329</v>
      </c>
      <c r="I400" s="371">
        <f t="shared" si="20"/>
        <v>1823.4219190404799</v>
      </c>
      <c r="J400" s="371">
        <f t="shared" si="20"/>
        <v>27.25</v>
      </c>
      <c r="K400" s="394"/>
    </row>
    <row r="401" spans="1:11" x14ac:dyDescent="0.25">
      <c r="A401" s="42"/>
      <c r="B401" s="42"/>
      <c r="C401" s="85"/>
      <c r="D401" s="86"/>
      <c r="E401" s="41"/>
      <c r="F401" s="50"/>
      <c r="G401" s="50"/>
      <c r="H401" s="50"/>
      <c r="I401" s="50"/>
      <c r="J401" s="103"/>
      <c r="K401" s="38"/>
    </row>
    <row r="402" spans="1:11" x14ac:dyDescent="0.25">
      <c r="A402" s="42"/>
      <c r="B402" s="42"/>
      <c r="C402" s="85"/>
      <c r="D402" s="86"/>
      <c r="E402" s="41"/>
      <c r="F402" s="50"/>
      <c r="G402" s="50"/>
      <c r="H402" s="50"/>
      <c r="I402" s="50"/>
      <c r="J402" s="50"/>
      <c r="K402" s="38"/>
    </row>
    <row r="403" spans="1:11" ht="16.5" thickBot="1" x14ac:dyDescent="0.3">
      <c r="A403" s="9" t="s">
        <v>97</v>
      </c>
      <c r="B403" s="9"/>
      <c r="C403" s="10"/>
      <c r="D403" s="11"/>
      <c r="J403" s="88"/>
      <c r="K403" s="27"/>
    </row>
    <row r="404" spans="1:11" ht="23.25" customHeight="1" x14ac:dyDescent="0.25">
      <c r="A404" s="476" t="s">
        <v>3</v>
      </c>
      <c r="B404" s="13"/>
      <c r="C404" s="33" t="s">
        <v>4</v>
      </c>
      <c r="D404" s="870" t="s">
        <v>5</v>
      </c>
      <c r="E404" s="15" t="s">
        <v>5</v>
      </c>
      <c r="F404" s="930" t="s">
        <v>6</v>
      </c>
      <c r="G404" s="930"/>
      <c r="H404" s="931"/>
      <c r="I404" s="869" t="s">
        <v>7</v>
      </c>
      <c r="J404" s="869" t="s">
        <v>8</v>
      </c>
      <c r="K404" s="89" t="s">
        <v>64</v>
      </c>
    </row>
    <row r="405" spans="1:11" ht="16.5" thickBot="1" x14ac:dyDescent="0.3">
      <c r="A405" s="483" t="s">
        <v>10</v>
      </c>
      <c r="B405" s="90"/>
      <c r="C405" s="91" t="s">
        <v>11</v>
      </c>
      <c r="D405" s="24" t="s">
        <v>12</v>
      </c>
      <c r="E405" s="21" t="s">
        <v>12</v>
      </c>
      <c r="F405" s="23"/>
      <c r="G405" s="23"/>
      <c r="H405" s="23"/>
      <c r="I405" s="20" t="s">
        <v>13</v>
      </c>
      <c r="J405" s="20"/>
      <c r="K405" s="94" t="s">
        <v>65</v>
      </c>
    </row>
    <row r="406" spans="1:11" ht="16.5" thickBot="1" x14ac:dyDescent="0.3">
      <c r="A406" s="99"/>
      <c r="B406" s="38"/>
      <c r="C406" s="39"/>
      <c r="D406" s="83" t="s">
        <v>14</v>
      </c>
      <c r="E406" s="29" t="s">
        <v>15</v>
      </c>
      <c r="F406" s="871" t="s">
        <v>16</v>
      </c>
      <c r="G406" s="15" t="s">
        <v>17</v>
      </c>
      <c r="H406" s="870" t="s">
        <v>18</v>
      </c>
      <c r="I406" s="869" t="s">
        <v>19</v>
      </c>
      <c r="J406" s="869" t="s">
        <v>20</v>
      </c>
      <c r="K406" s="26"/>
    </row>
    <row r="407" spans="1:11" x14ac:dyDescent="0.25">
      <c r="A407" s="476"/>
      <c r="B407" s="32" t="s">
        <v>21</v>
      </c>
      <c r="C407" s="33"/>
      <c r="D407" s="870"/>
      <c r="E407" s="35"/>
      <c r="F407" s="87"/>
      <c r="G407" s="35"/>
      <c r="H407" s="87"/>
      <c r="I407" s="35"/>
      <c r="J407" s="87"/>
      <c r="K407" s="17"/>
    </row>
    <row r="408" spans="1:11" ht="31.5" x14ac:dyDescent="0.25">
      <c r="A408" s="99" t="s">
        <v>185</v>
      </c>
      <c r="B408" s="38"/>
      <c r="C408" s="39">
        <v>200</v>
      </c>
      <c r="D408" s="41"/>
      <c r="E408" s="40"/>
      <c r="F408" s="41">
        <v>2.97</v>
      </c>
      <c r="G408" s="40">
        <v>3.5740000000000007</v>
      </c>
      <c r="H408" s="41">
        <v>6.144000000000001</v>
      </c>
      <c r="I408" s="40">
        <v>71.200000000000017</v>
      </c>
      <c r="J408" s="41">
        <v>0.66</v>
      </c>
      <c r="K408" s="26" t="s">
        <v>186</v>
      </c>
    </row>
    <row r="409" spans="1:11" x14ac:dyDescent="0.25">
      <c r="A409" s="99"/>
      <c r="B409" s="38" t="s">
        <v>92</v>
      </c>
      <c r="C409" s="39"/>
      <c r="D409" s="41">
        <v>12</v>
      </c>
      <c r="E409" s="40">
        <v>12</v>
      </c>
      <c r="F409" s="41"/>
      <c r="G409" s="40"/>
      <c r="H409" s="41"/>
      <c r="I409" s="40"/>
      <c r="J409" s="41"/>
      <c r="K409" s="26"/>
    </row>
    <row r="410" spans="1:11" x14ac:dyDescent="0.25">
      <c r="A410" s="99"/>
      <c r="B410" s="38" t="s">
        <v>27</v>
      </c>
      <c r="C410" s="39"/>
      <c r="D410" s="41">
        <v>1.6</v>
      </c>
      <c r="E410" s="40">
        <v>1.6</v>
      </c>
      <c r="F410" s="41"/>
      <c r="G410" s="40"/>
      <c r="H410" s="41"/>
      <c r="I410" s="40"/>
      <c r="J410" s="41"/>
      <c r="K410" s="26"/>
    </row>
    <row r="411" spans="1:11" x14ac:dyDescent="0.25">
      <c r="A411" s="99"/>
      <c r="B411" s="38" t="s">
        <v>25</v>
      </c>
      <c r="C411" s="39"/>
      <c r="D411" s="41">
        <v>140</v>
      </c>
      <c r="E411" s="40">
        <v>140</v>
      </c>
      <c r="F411" s="41"/>
      <c r="G411" s="40"/>
      <c r="H411" s="41"/>
      <c r="I411" s="40"/>
      <c r="J411" s="41"/>
      <c r="K411" s="26"/>
    </row>
    <row r="412" spans="1:11" x14ac:dyDescent="0.25">
      <c r="A412" s="99"/>
      <c r="B412" s="38" t="s">
        <v>26</v>
      </c>
      <c r="C412" s="39"/>
      <c r="D412" s="41">
        <v>60</v>
      </c>
      <c r="E412" s="40">
        <v>60</v>
      </c>
      <c r="F412" s="41"/>
      <c r="G412" s="40"/>
      <c r="H412" s="41"/>
      <c r="I412" s="40"/>
      <c r="J412" s="41"/>
      <c r="K412" s="26"/>
    </row>
    <row r="413" spans="1:11" x14ac:dyDescent="0.25">
      <c r="A413" s="99"/>
      <c r="B413" s="38" t="s">
        <v>29</v>
      </c>
      <c r="C413" s="39"/>
      <c r="D413" s="41">
        <v>2</v>
      </c>
      <c r="E413" s="40">
        <v>2</v>
      </c>
      <c r="F413" s="41"/>
      <c r="G413" s="40"/>
      <c r="H413" s="41"/>
      <c r="I413" s="40"/>
      <c r="J413" s="41"/>
      <c r="K413" s="26"/>
    </row>
    <row r="414" spans="1:11" x14ac:dyDescent="0.25">
      <c r="A414" s="99"/>
      <c r="B414" s="42" t="s">
        <v>234</v>
      </c>
      <c r="C414" s="39"/>
      <c r="D414" s="41">
        <v>1</v>
      </c>
      <c r="E414" s="40">
        <v>1</v>
      </c>
      <c r="F414" s="41"/>
      <c r="G414" s="40"/>
      <c r="H414" s="41"/>
      <c r="I414" s="40"/>
      <c r="J414" s="41"/>
      <c r="K414" s="26"/>
    </row>
    <row r="415" spans="1:11" x14ac:dyDescent="0.25">
      <c r="A415" s="99" t="s">
        <v>67</v>
      </c>
      <c r="B415" s="38"/>
      <c r="C415" s="39">
        <v>180</v>
      </c>
      <c r="D415" s="95"/>
      <c r="E415" s="36"/>
      <c r="F415" s="41">
        <v>3.6702000000000004</v>
      </c>
      <c r="G415" s="40">
        <v>3.1896</v>
      </c>
      <c r="H415" s="41">
        <v>15.8202</v>
      </c>
      <c r="I415" s="40">
        <v>106.74</v>
      </c>
      <c r="J415" s="41">
        <v>1.43</v>
      </c>
      <c r="K415" s="26" t="s">
        <v>68</v>
      </c>
    </row>
    <row r="416" spans="1:11" x14ac:dyDescent="0.25">
      <c r="A416" s="99"/>
      <c r="B416" s="38" t="s">
        <v>69</v>
      </c>
      <c r="C416" s="39"/>
      <c r="D416" s="41">
        <v>2</v>
      </c>
      <c r="E416" s="40">
        <v>2</v>
      </c>
      <c r="F416" s="41"/>
      <c r="G416" s="40"/>
      <c r="H416" s="41"/>
      <c r="I416" s="40"/>
      <c r="J416" s="41"/>
      <c r="K416" s="26"/>
    </row>
    <row r="417" spans="1:11" x14ac:dyDescent="0.25">
      <c r="A417" s="99"/>
      <c r="B417" s="38" t="s">
        <v>27</v>
      </c>
      <c r="C417" s="39"/>
      <c r="D417" s="41">
        <v>6</v>
      </c>
      <c r="E417" s="40">
        <v>6</v>
      </c>
      <c r="F417" s="41"/>
      <c r="G417" s="40"/>
      <c r="H417" s="41"/>
      <c r="I417" s="40"/>
      <c r="J417" s="41"/>
      <c r="K417" s="26"/>
    </row>
    <row r="418" spans="1:11" x14ac:dyDescent="0.25">
      <c r="A418" s="44"/>
      <c r="B418" s="38" t="s">
        <v>25</v>
      </c>
      <c r="C418" s="39"/>
      <c r="D418" s="41">
        <v>110</v>
      </c>
      <c r="E418" s="40">
        <v>110</v>
      </c>
      <c r="F418" s="41"/>
      <c r="G418" s="40"/>
      <c r="H418" s="41"/>
      <c r="I418" s="40"/>
      <c r="J418" s="41"/>
      <c r="K418" s="26"/>
    </row>
    <row r="419" spans="1:11" x14ac:dyDescent="0.25">
      <c r="A419" s="44"/>
      <c r="B419" s="38" t="s">
        <v>26</v>
      </c>
      <c r="C419" s="39"/>
      <c r="D419" s="41">
        <v>80</v>
      </c>
      <c r="E419" s="40">
        <v>80</v>
      </c>
      <c r="F419" s="41"/>
      <c r="G419" s="40"/>
      <c r="H419" s="41"/>
      <c r="I419" s="40"/>
      <c r="J419" s="41"/>
      <c r="K419" s="26"/>
    </row>
    <row r="420" spans="1:11" ht="31.5" x14ac:dyDescent="0.25">
      <c r="A420" s="99" t="s">
        <v>205</v>
      </c>
      <c r="B420" s="38"/>
      <c r="C420" s="57" t="s">
        <v>339</v>
      </c>
      <c r="D420" s="95"/>
      <c r="E420" s="36"/>
      <c r="F420" s="41">
        <v>3.605</v>
      </c>
      <c r="G420" s="40">
        <v>5.83</v>
      </c>
      <c r="H420" s="41">
        <v>15.489999999999997</v>
      </c>
      <c r="I420" s="40">
        <v>128.76666666666665</v>
      </c>
      <c r="J420" s="41">
        <v>0.04</v>
      </c>
      <c r="K420" s="26" t="s">
        <v>255</v>
      </c>
    </row>
    <row r="421" spans="1:11" x14ac:dyDescent="0.25">
      <c r="A421" s="99"/>
      <c r="B421" s="38" t="s">
        <v>36</v>
      </c>
      <c r="C421" s="39"/>
      <c r="D421" s="41">
        <v>30</v>
      </c>
      <c r="E421" s="40">
        <v>30</v>
      </c>
      <c r="F421" s="41"/>
      <c r="G421" s="40"/>
      <c r="H421" s="41"/>
      <c r="I421" s="40"/>
      <c r="J421" s="41"/>
      <c r="K421" s="26"/>
    </row>
    <row r="422" spans="1:11" x14ac:dyDescent="0.25">
      <c r="A422" s="99"/>
      <c r="B422" s="38" t="s">
        <v>70</v>
      </c>
      <c r="C422" s="39"/>
      <c r="D422" s="41">
        <v>5.0999999999999996</v>
      </c>
      <c r="E422" s="40">
        <v>5</v>
      </c>
      <c r="F422" s="41"/>
      <c r="G422" s="40"/>
      <c r="H422" s="41"/>
      <c r="I422" s="40"/>
      <c r="J422" s="41"/>
      <c r="K422" s="26"/>
    </row>
    <row r="423" spans="1:11" ht="16.5" thickBot="1" x14ac:dyDescent="0.3">
      <c r="A423" s="38"/>
      <c r="B423" s="38" t="s">
        <v>29</v>
      </c>
      <c r="C423" s="82"/>
      <c r="D423" s="41">
        <v>5</v>
      </c>
      <c r="E423" s="65">
        <v>5</v>
      </c>
      <c r="F423" s="41" t="s">
        <v>1</v>
      </c>
      <c r="G423" s="65"/>
      <c r="H423" s="41"/>
      <c r="I423" s="65"/>
      <c r="J423" s="41"/>
      <c r="K423" s="26"/>
    </row>
    <row r="424" spans="1:11" s="403" customFormat="1" ht="16.5" thickBot="1" x14ac:dyDescent="0.3">
      <c r="A424" s="402" t="s">
        <v>37</v>
      </c>
      <c r="B424" s="367"/>
      <c r="C424" s="135">
        <v>420</v>
      </c>
      <c r="D424" s="313"/>
      <c r="E424" s="314"/>
      <c r="F424" s="117">
        <v>10.27</v>
      </c>
      <c r="G424" s="117">
        <f t="shared" ref="G424:J424" si="21">SUM(G407:G423)</f>
        <v>12.5936</v>
      </c>
      <c r="H424" s="117">
        <f>H408+H415+H420+H415</f>
        <v>53.2744</v>
      </c>
      <c r="I424" s="117">
        <f>I408+I415+I408+I420</f>
        <v>377.90666666666664</v>
      </c>
      <c r="J424" s="117">
        <f t="shared" si="21"/>
        <v>2.13</v>
      </c>
      <c r="K424" s="118"/>
    </row>
    <row r="425" spans="1:11" x14ac:dyDescent="0.25">
      <c r="A425" s="99"/>
      <c r="B425" s="42" t="s">
        <v>38</v>
      </c>
      <c r="C425" s="39"/>
      <c r="D425" s="41"/>
      <c r="E425" s="15"/>
      <c r="F425" s="41"/>
      <c r="G425" s="40"/>
      <c r="H425" s="41"/>
      <c r="I425" s="40"/>
      <c r="J425" s="41"/>
      <c r="K425" s="40"/>
    </row>
    <row r="426" spans="1:11" x14ac:dyDescent="0.25">
      <c r="A426" s="80" t="s">
        <v>53</v>
      </c>
      <c r="B426" s="81"/>
      <c r="C426" s="76">
        <v>100</v>
      </c>
      <c r="D426" s="75">
        <v>100</v>
      </c>
      <c r="E426" s="76">
        <v>100</v>
      </c>
      <c r="F426" s="98">
        <v>0.4</v>
      </c>
      <c r="G426" s="78">
        <v>0.4</v>
      </c>
      <c r="H426" s="77">
        <v>9.8000000000000007</v>
      </c>
      <c r="I426" s="78">
        <v>47</v>
      </c>
      <c r="J426" s="77">
        <v>10</v>
      </c>
      <c r="K426" s="26" t="s">
        <v>153</v>
      </c>
    </row>
    <row r="427" spans="1:11" ht="16.5" thickBot="1" x14ac:dyDescent="0.3">
      <c r="A427" s="80" t="s">
        <v>360</v>
      </c>
      <c r="B427" s="73"/>
      <c r="C427" s="78"/>
      <c r="D427" s="479"/>
      <c r="E427" s="96"/>
      <c r="F427" s="98"/>
      <c r="G427" s="78"/>
      <c r="H427" s="77"/>
      <c r="I427" s="78"/>
      <c r="J427" s="79"/>
      <c r="K427" s="26" t="s">
        <v>154</v>
      </c>
    </row>
    <row r="428" spans="1:11" s="403" customFormat="1" ht="16.5" thickBot="1" x14ac:dyDescent="0.3">
      <c r="A428" s="402" t="s">
        <v>37</v>
      </c>
      <c r="B428" s="367"/>
      <c r="C428" s="135">
        <v>100</v>
      </c>
      <c r="D428" s="313"/>
      <c r="E428" s="315"/>
      <c r="F428" s="117">
        <f>F426</f>
        <v>0.4</v>
      </c>
      <c r="G428" s="118">
        <f t="shared" ref="G428:J428" si="22">G426</f>
        <v>0.4</v>
      </c>
      <c r="H428" s="117">
        <f t="shared" si="22"/>
        <v>9.8000000000000007</v>
      </c>
      <c r="I428" s="118">
        <f t="shared" si="22"/>
        <v>47</v>
      </c>
      <c r="J428" s="117">
        <f t="shared" si="22"/>
        <v>10</v>
      </c>
      <c r="K428" s="369"/>
    </row>
    <row r="429" spans="1:11" x14ac:dyDescent="0.25">
      <c r="A429" s="157"/>
      <c r="B429" s="38" t="s">
        <v>40</v>
      </c>
      <c r="C429" s="119"/>
      <c r="D429" s="41"/>
      <c r="E429" s="36"/>
      <c r="F429" s="50"/>
      <c r="G429" s="110"/>
      <c r="H429" s="50"/>
      <c r="I429" s="110"/>
      <c r="J429" s="50"/>
      <c r="K429" s="26"/>
    </row>
    <row r="430" spans="1:11" ht="34.5" customHeight="1" x14ac:dyDescent="0.25">
      <c r="A430" s="157" t="s">
        <v>486</v>
      </c>
      <c r="B430" s="38"/>
      <c r="C430" s="39">
        <v>50</v>
      </c>
      <c r="D430" s="41"/>
      <c r="E430" s="40"/>
      <c r="F430" s="495">
        <v>0.85350000000000004</v>
      </c>
      <c r="G430" s="489">
        <v>2.5036666666666672</v>
      </c>
      <c r="H430" s="898">
        <v>4.2300000000000004</v>
      </c>
      <c r="I430" s="648">
        <v>42.85</v>
      </c>
      <c r="J430" s="115">
        <v>9.91</v>
      </c>
      <c r="K430" s="899" t="s">
        <v>534</v>
      </c>
    </row>
    <row r="431" spans="1:11" ht="17.25" customHeight="1" x14ac:dyDescent="0.25">
      <c r="A431" s="99"/>
      <c r="B431" s="38" t="s">
        <v>392</v>
      </c>
      <c r="C431" s="39"/>
      <c r="D431" s="41">
        <v>64.349999999999994</v>
      </c>
      <c r="E431" s="40">
        <v>45</v>
      </c>
      <c r="F431" s="488"/>
      <c r="G431" s="489"/>
      <c r="H431" s="900"/>
      <c r="I431" s="901"/>
      <c r="J431" s="41"/>
      <c r="K431" s="40"/>
    </row>
    <row r="432" spans="1:11" ht="17.25" customHeight="1" x14ac:dyDescent="0.25">
      <c r="A432" s="99"/>
      <c r="B432" s="38" t="s">
        <v>140</v>
      </c>
      <c r="C432" s="39"/>
      <c r="D432" s="41">
        <v>2.5</v>
      </c>
      <c r="E432" s="40">
        <v>2.5</v>
      </c>
      <c r="F432" s="488"/>
      <c r="G432" s="489"/>
      <c r="H432" s="900"/>
      <c r="I432" s="901"/>
      <c r="J432" s="41"/>
      <c r="K432" s="40"/>
    </row>
    <row r="433" spans="1:11" ht="17.25" customHeight="1" x14ac:dyDescent="0.25">
      <c r="A433" s="99"/>
      <c r="B433" s="38" t="s">
        <v>27</v>
      </c>
      <c r="C433" s="39"/>
      <c r="D433" s="41">
        <v>2.5</v>
      </c>
      <c r="E433" s="40">
        <v>2.5</v>
      </c>
      <c r="F433" s="488"/>
      <c r="G433" s="489"/>
      <c r="H433" s="900"/>
      <c r="I433" s="901"/>
      <c r="J433" s="41"/>
      <c r="K433" s="40"/>
    </row>
    <row r="434" spans="1:11" ht="45" x14ac:dyDescent="0.25">
      <c r="A434" s="350" t="s">
        <v>453</v>
      </c>
      <c r="B434" s="38"/>
      <c r="C434" s="53" t="s">
        <v>494</v>
      </c>
      <c r="D434" s="40"/>
      <c r="E434" s="54"/>
      <c r="F434" s="41">
        <v>3.4511397089033609</v>
      </c>
      <c r="G434" s="40">
        <v>6.3000673718256923</v>
      </c>
      <c r="H434" s="40">
        <v>10.396551912233926</v>
      </c>
      <c r="I434" s="41">
        <v>119.17167009047598</v>
      </c>
      <c r="J434" s="34">
        <v>9.61</v>
      </c>
      <c r="K434" s="26" t="s">
        <v>493</v>
      </c>
    </row>
    <row r="435" spans="1:11" x14ac:dyDescent="0.25">
      <c r="A435" s="99"/>
      <c r="B435" s="38" t="s">
        <v>270</v>
      </c>
      <c r="C435" s="55"/>
      <c r="D435" s="39">
        <v>19.25</v>
      </c>
      <c r="E435" s="56">
        <v>12.54</v>
      </c>
      <c r="F435" s="34"/>
      <c r="G435" s="40"/>
      <c r="H435" s="40"/>
      <c r="I435" s="54"/>
      <c r="J435" s="34"/>
      <c r="K435" s="26"/>
    </row>
    <row r="436" spans="1:11" x14ac:dyDescent="0.25">
      <c r="A436" s="99"/>
      <c r="B436" s="38" t="s">
        <v>273</v>
      </c>
      <c r="C436" s="55"/>
      <c r="D436" s="39">
        <v>13.17</v>
      </c>
      <c r="E436" s="56">
        <v>12.54</v>
      </c>
      <c r="F436" s="34"/>
      <c r="G436" s="40"/>
      <c r="H436" s="40"/>
      <c r="I436" s="54"/>
      <c r="J436" s="34"/>
      <c r="K436" s="26"/>
    </row>
    <row r="437" spans="1:11" x14ac:dyDescent="0.25">
      <c r="A437" s="99"/>
      <c r="B437" s="38" t="s">
        <v>41</v>
      </c>
      <c r="C437" s="55"/>
      <c r="D437" s="39">
        <v>1.32</v>
      </c>
      <c r="E437" s="56">
        <v>1.1000000000000001</v>
      </c>
      <c r="F437" s="34"/>
      <c r="G437" s="40"/>
      <c r="H437" s="40"/>
      <c r="I437" s="54"/>
      <c r="J437" s="34"/>
      <c r="K437" s="26"/>
    </row>
    <row r="438" spans="1:11" x14ac:dyDescent="0.25">
      <c r="A438" s="99"/>
      <c r="B438" s="38" t="s">
        <v>42</v>
      </c>
      <c r="C438" s="55"/>
      <c r="D438" s="39">
        <v>1.06</v>
      </c>
      <c r="E438" s="56">
        <v>0.88</v>
      </c>
      <c r="F438" s="34"/>
      <c r="G438" s="40"/>
      <c r="H438" s="40"/>
      <c r="I438" s="54"/>
      <c r="J438" s="34"/>
      <c r="K438" s="26"/>
    </row>
    <row r="439" spans="1:11" x14ac:dyDescent="0.25">
      <c r="A439" s="99"/>
      <c r="B439" s="38" t="s">
        <v>87</v>
      </c>
      <c r="C439" s="55"/>
      <c r="D439" s="39">
        <v>1.1000000000000001</v>
      </c>
      <c r="E439" s="56">
        <v>1.1000000000000001</v>
      </c>
      <c r="F439" s="34"/>
      <c r="G439" s="40"/>
      <c r="H439" s="40"/>
      <c r="I439" s="54"/>
      <c r="J439" s="34"/>
      <c r="K439" s="26"/>
    </row>
    <row r="440" spans="1:11" x14ac:dyDescent="0.25">
      <c r="A440" s="99"/>
      <c r="B440" s="38" t="s">
        <v>234</v>
      </c>
      <c r="C440" s="55"/>
      <c r="D440" s="39">
        <v>0.11</v>
      </c>
      <c r="E440" s="56">
        <v>0.11</v>
      </c>
      <c r="F440" s="34"/>
      <c r="G440" s="40"/>
      <c r="H440" s="40"/>
      <c r="I440" s="54"/>
      <c r="J440" s="34"/>
      <c r="K440" s="26"/>
    </row>
    <row r="441" spans="1:11" ht="18" customHeight="1" x14ac:dyDescent="0.25">
      <c r="A441" s="99"/>
      <c r="B441" s="38" t="s">
        <v>189</v>
      </c>
      <c r="C441" s="55"/>
      <c r="D441" s="39"/>
      <c r="E441" s="56">
        <v>11</v>
      </c>
      <c r="F441" s="34"/>
      <c r="G441" s="40"/>
      <c r="H441" s="40"/>
      <c r="I441" s="54"/>
      <c r="J441" s="34"/>
      <c r="K441" s="26"/>
    </row>
    <row r="442" spans="1:11" x14ac:dyDescent="0.25">
      <c r="A442" s="99"/>
      <c r="B442" s="38" t="s">
        <v>45</v>
      </c>
      <c r="C442" s="55"/>
      <c r="D442" s="39">
        <v>71.819999999999993</v>
      </c>
      <c r="E442" s="56">
        <v>54</v>
      </c>
      <c r="F442" s="34"/>
      <c r="G442" s="40"/>
      <c r="H442" s="40"/>
      <c r="I442" s="54"/>
      <c r="J442" s="34"/>
      <c r="K442" s="26"/>
    </row>
    <row r="443" spans="1:11" ht="15" customHeight="1" x14ac:dyDescent="0.25">
      <c r="A443" s="99"/>
      <c r="B443" s="38" t="s">
        <v>233</v>
      </c>
      <c r="C443" s="55"/>
      <c r="D443" s="39">
        <v>18</v>
      </c>
      <c r="E443" s="56">
        <v>14.4</v>
      </c>
      <c r="F443" s="34"/>
      <c r="G443" s="40"/>
      <c r="H443" s="40"/>
      <c r="I443" s="54"/>
      <c r="J443" s="34"/>
      <c r="K443" s="26"/>
    </row>
    <row r="444" spans="1:11" x14ac:dyDescent="0.25">
      <c r="A444" s="99"/>
      <c r="B444" s="38" t="s">
        <v>46</v>
      </c>
      <c r="C444" s="55"/>
      <c r="D444" s="39">
        <v>9</v>
      </c>
      <c r="E444" s="56">
        <v>7.2</v>
      </c>
      <c r="F444" s="34"/>
      <c r="G444" s="40"/>
      <c r="H444" s="40"/>
      <c r="I444" s="54"/>
      <c r="J444" s="34"/>
      <c r="K444" s="26"/>
    </row>
    <row r="445" spans="1:11" x14ac:dyDescent="0.25">
      <c r="A445" s="99"/>
      <c r="B445" s="42" t="s">
        <v>41</v>
      </c>
      <c r="C445" s="55"/>
      <c r="D445" s="39">
        <v>8.64</v>
      </c>
      <c r="E445" s="56">
        <v>7.2</v>
      </c>
      <c r="F445" s="34"/>
      <c r="G445" s="40"/>
      <c r="H445" s="40"/>
      <c r="I445" s="54"/>
      <c r="J445" s="34"/>
      <c r="K445" s="26"/>
    </row>
    <row r="446" spans="1:11" ht="18.75" customHeight="1" x14ac:dyDescent="0.25">
      <c r="A446" s="99"/>
      <c r="B446" s="38" t="s">
        <v>47</v>
      </c>
      <c r="C446" s="55"/>
      <c r="D446" s="57" t="s">
        <v>492</v>
      </c>
      <c r="E446" s="56">
        <v>3.6</v>
      </c>
      <c r="F446" s="34"/>
      <c r="G446" s="40"/>
      <c r="H446" s="40"/>
      <c r="I446" s="54"/>
      <c r="J446" s="34"/>
      <c r="K446" s="26"/>
    </row>
    <row r="447" spans="1:11" x14ac:dyDescent="0.25">
      <c r="A447" s="99"/>
      <c r="B447" s="38" t="s">
        <v>114</v>
      </c>
      <c r="C447" s="55"/>
      <c r="D447" s="57" t="s">
        <v>491</v>
      </c>
      <c r="E447" s="58">
        <v>10.8</v>
      </c>
      <c r="F447" s="41"/>
      <c r="G447" s="40"/>
      <c r="H447" s="40"/>
      <c r="I447" s="41"/>
      <c r="J447" s="34"/>
      <c r="K447" s="26"/>
    </row>
    <row r="448" spans="1:11" x14ac:dyDescent="0.25">
      <c r="A448" s="99"/>
      <c r="B448" s="38" t="s">
        <v>234</v>
      </c>
      <c r="C448" s="53"/>
      <c r="D448" s="40">
        <v>0.7</v>
      </c>
      <c r="E448" s="54">
        <v>0.7</v>
      </c>
      <c r="F448" s="41"/>
      <c r="G448" s="40"/>
      <c r="H448" s="40"/>
      <c r="I448" s="41"/>
      <c r="J448" s="34"/>
      <c r="K448" s="26"/>
    </row>
    <row r="449" spans="1:11" x14ac:dyDescent="0.25">
      <c r="A449" s="99"/>
      <c r="B449" s="38" t="s">
        <v>87</v>
      </c>
      <c r="C449" s="53"/>
      <c r="D449" s="40">
        <v>126</v>
      </c>
      <c r="E449" s="54">
        <v>126</v>
      </c>
      <c r="F449" s="41"/>
      <c r="G449" s="40"/>
      <c r="H449" s="40"/>
      <c r="I449" s="41"/>
      <c r="J449" s="34"/>
      <c r="K449" s="26"/>
    </row>
    <row r="450" spans="1:11" x14ac:dyDescent="0.25">
      <c r="A450" s="99"/>
      <c r="B450" s="38" t="s">
        <v>73</v>
      </c>
      <c r="C450" s="53"/>
      <c r="D450" s="40">
        <v>5</v>
      </c>
      <c r="E450" s="54">
        <v>5</v>
      </c>
      <c r="F450" s="41"/>
      <c r="G450" s="40"/>
      <c r="H450" s="40"/>
      <c r="I450" s="41"/>
      <c r="J450" s="34"/>
      <c r="K450" s="26"/>
    </row>
    <row r="451" spans="1:11" ht="45.75" customHeight="1" x14ac:dyDescent="0.25">
      <c r="A451" s="99" t="s">
        <v>451</v>
      </c>
      <c r="B451" s="81"/>
      <c r="C451" s="76" t="s">
        <v>350</v>
      </c>
      <c r="D451" s="77"/>
      <c r="E451" s="78"/>
      <c r="F451" s="77">
        <v>11.559299999999999</v>
      </c>
      <c r="G451" s="78">
        <v>9.7362999999999982</v>
      </c>
      <c r="H451" s="77">
        <v>27.297599999999996</v>
      </c>
      <c r="I451" s="78">
        <v>243.47999999999993</v>
      </c>
      <c r="J451" s="77">
        <v>22.32</v>
      </c>
      <c r="K451" s="26" t="s">
        <v>173</v>
      </c>
    </row>
    <row r="452" spans="1:11" x14ac:dyDescent="0.25">
      <c r="A452" s="80"/>
      <c r="B452" s="336" t="s">
        <v>449</v>
      </c>
      <c r="C452" s="76"/>
      <c r="D452" s="77">
        <v>57.75</v>
      </c>
      <c r="E452" s="78">
        <v>37.5</v>
      </c>
      <c r="F452" s="77"/>
      <c r="G452" s="78"/>
      <c r="H452" s="77"/>
      <c r="I452" s="78"/>
      <c r="J452" s="77"/>
      <c r="K452" s="26"/>
    </row>
    <row r="453" spans="1:11" x14ac:dyDescent="0.25">
      <c r="A453" s="80"/>
      <c r="B453" s="336" t="s">
        <v>273</v>
      </c>
      <c r="C453" s="76"/>
      <c r="D453" s="77">
        <v>39.380000000000003</v>
      </c>
      <c r="E453" s="78">
        <v>37.5</v>
      </c>
      <c r="F453" s="77"/>
      <c r="G453" s="78"/>
      <c r="H453" s="77"/>
      <c r="I453" s="78"/>
      <c r="J453" s="77"/>
      <c r="K453" s="26"/>
    </row>
    <row r="454" spans="1:11" x14ac:dyDescent="0.25">
      <c r="A454" s="80"/>
      <c r="B454" s="329" t="s">
        <v>57</v>
      </c>
      <c r="C454" s="76"/>
      <c r="D454" s="77">
        <v>2.8</v>
      </c>
      <c r="E454" s="78">
        <v>2.8</v>
      </c>
      <c r="F454" s="77"/>
      <c r="G454" s="78"/>
      <c r="H454" s="77"/>
      <c r="I454" s="78"/>
      <c r="J454" s="77"/>
      <c r="K454" s="26"/>
    </row>
    <row r="455" spans="1:11" ht="30" x14ac:dyDescent="0.25">
      <c r="A455" s="80"/>
      <c r="B455" s="336" t="s">
        <v>452</v>
      </c>
      <c r="C455" s="76"/>
      <c r="D455" s="77"/>
      <c r="E455" s="78">
        <v>30</v>
      </c>
      <c r="F455" s="77"/>
      <c r="G455" s="78"/>
      <c r="H455" s="77"/>
      <c r="I455" s="78"/>
      <c r="J455" s="77"/>
      <c r="K455" s="26"/>
    </row>
    <row r="456" spans="1:11" x14ac:dyDescent="0.25">
      <c r="A456" s="80"/>
      <c r="B456" s="336" t="s">
        <v>45</v>
      </c>
      <c r="C456" s="76"/>
      <c r="D456" s="77">
        <v>190.7</v>
      </c>
      <c r="E456" s="78">
        <v>143.44999999999999</v>
      </c>
      <c r="F456" s="77"/>
      <c r="G456" s="78"/>
      <c r="H456" s="77"/>
      <c r="I456" s="78"/>
      <c r="J456" s="77"/>
      <c r="K456" s="26"/>
    </row>
    <row r="457" spans="1:11" ht="30" x14ac:dyDescent="0.25">
      <c r="A457" s="80"/>
      <c r="B457" s="336" t="s">
        <v>171</v>
      </c>
      <c r="C457" s="76"/>
      <c r="D457" s="77"/>
      <c r="E457" s="78">
        <v>136.6</v>
      </c>
      <c r="F457" s="77"/>
      <c r="G457" s="78"/>
      <c r="H457" s="77"/>
      <c r="I457" s="78"/>
      <c r="J457" s="77"/>
      <c r="K457" s="26"/>
    </row>
    <row r="458" spans="1:11" x14ac:dyDescent="0.25">
      <c r="A458" s="80"/>
      <c r="B458" s="336" t="s">
        <v>41</v>
      </c>
      <c r="C458" s="76"/>
      <c r="D458" s="77">
        <v>12.72</v>
      </c>
      <c r="E458" s="78">
        <v>10.6</v>
      </c>
      <c r="F458" s="77"/>
      <c r="G458" s="78"/>
      <c r="H458" s="77"/>
      <c r="I458" s="78"/>
      <c r="J458" s="77"/>
      <c r="K458" s="26"/>
    </row>
    <row r="459" spans="1:11" x14ac:dyDescent="0.25">
      <c r="A459" s="80"/>
      <c r="B459" s="336" t="s">
        <v>47</v>
      </c>
      <c r="C459" s="76"/>
      <c r="D459" s="77">
        <v>1.8</v>
      </c>
      <c r="E459" s="78">
        <v>1.8</v>
      </c>
      <c r="F459" s="77"/>
      <c r="G459" s="78"/>
      <c r="H459" s="77"/>
      <c r="I459" s="78"/>
      <c r="J459" s="77"/>
      <c r="K459" s="26"/>
    </row>
    <row r="460" spans="1:11" x14ac:dyDescent="0.25">
      <c r="A460" s="80"/>
      <c r="B460" s="336" t="s">
        <v>172</v>
      </c>
      <c r="C460" s="76"/>
      <c r="D460" s="77"/>
      <c r="E460" s="78">
        <v>7.7</v>
      </c>
      <c r="F460" s="77"/>
      <c r="G460" s="78"/>
      <c r="H460" s="77"/>
      <c r="I460" s="78"/>
      <c r="J460" s="77"/>
      <c r="K460" s="26"/>
    </row>
    <row r="461" spans="1:11" x14ac:dyDescent="0.25">
      <c r="A461" s="80"/>
      <c r="B461" s="336" t="s">
        <v>29</v>
      </c>
      <c r="C461" s="76"/>
      <c r="D461" s="77">
        <v>1.8</v>
      </c>
      <c r="E461" s="78">
        <v>1.8</v>
      </c>
      <c r="F461" s="77"/>
      <c r="G461" s="78"/>
      <c r="H461" s="77"/>
      <c r="I461" s="78"/>
      <c r="J461" s="77"/>
      <c r="K461" s="26"/>
    </row>
    <row r="462" spans="1:11" x14ac:dyDescent="0.25">
      <c r="A462" s="80"/>
      <c r="B462" s="336" t="s">
        <v>234</v>
      </c>
      <c r="C462" s="76"/>
      <c r="D462" s="77">
        <v>0.8</v>
      </c>
      <c r="E462" s="78">
        <v>0.8</v>
      </c>
      <c r="F462" s="77"/>
      <c r="G462" s="78"/>
      <c r="H462" s="77"/>
      <c r="I462" s="78"/>
      <c r="J462" s="77"/>
      <c r="K462" s="26"/>
    </row>
    <row r="463" spans="1:11" ht="12.75" customHeight="1" x14ac:dyDescent="0.25">
      <c r="A463" s="80"/>
      <c r="B463" s="336" t="s">
        <v>93</v>
      </c>
      <c r="C463" s="76"/>
      <c r="D463" s="77">
        <v>3.2</v>
      </c>
      <c r="E463" s="78">
        <v>3.2</v>
      </c>
      <c r="F463" s="77"/>
      <c r="G463" s="78"/>
      <c r="H463" s="77"/>
      <c r="I463" s="78"/>
      <c r="J463" s="77"/>
      <c r="K463" s="26"/>
    </row>
    <row r="464" spans="1:11" x14ac:dyDescent="0.25">
      <c r="A464" s="80"/>
      <c r="B464" s="336" t="s">
        <v>49</v>
      </c>
      <c r="C464" s="76"/>
      <c r="D464" s="77"/>
      <c r="E464" s="78">
        <v>175</v>
      </c>
      <c r="F464" s="77"/>
      <c r="G464" s="78"/>
      <c r="H464" s="77"/>
      <c r="I464" s="78"/>
      <c r="J464" s="77"/>
      <c r="K464" s="26"/>
    </row>
    <row r="465" spans="1:11" x14ac:dyDescent="0.25">
      <c r="A465" s="80"/>
      <c r="B465" s="336" t="s">
        <v>94</v>
      </c>
      <c r="C465" s="76"/>
      <c r="D465" s="77"/>
      <c r="E465" s="78">
        <v>30</v>
      </c>
      <c r="F465" s="77"/>
      <c r="G465" s="78"/>
      <c r="H465" s="77"/>
      <c r="I465" s="78"/>
      <c r="J465" s="77"/>
      <c r="K465" s="26"/>
    </row>
    <row r="466" spans="1:11" x14ac:dyDescent="0.25">
      <c r="A466" s="80"/>
      <c r="B466" s="336" t="s">
        <v>73</v>
      </c>
      <c r="C466" s="76"/>
      <c r="D466" s="77">
        <v>7.5</v>
      </c>
      <c r="E466" s="78">
        <v>7.5</v>
      </c>
      <c r="F466" s="77"/>
      <c r="G466" s="78"/>
      <c r="H466" s="77"/>
      <c r="I466" s="78"/>
      <c r="J466" s="77"/>
      <c r="K466" s="26"/>
    </row>
    <row r="467" spans="1:11" x14ac:dyDescent="0.25">
      <c r="A467" s="80"/>
      <c r="B467" s="336" t="s">
        <v>51</v>
      </c>
      <c r="C467" s="76"/>
      <c r="D467" s="77">
        <v>2</v>
      </c>
      <c r="E467" s="78">
        <v>2</v>
      </c>
      <c r="F467" s="77"/>
      <c r="G467" s="78"/>
      <c r="H467" s="77"/>
      <c r="I467" s="78"/>
      <c r="J467" s="77"/>
      <c r="K467" s="26"/>
    </row>
    <row r="468" spans="1:11" x14ac:dyDescent="0.25">
      <c r="A468" s="80"/>
      <c r="B468" s="336" t="s">
        <v>66</v>
      </c>
      <c r="C468" s="76"/>
      <c r="D468" s="77">
        <v>22.5</v>
      </c>
      <c r="E468" s="78">
        <v>22.5</v>
      </c>
      <c r="F468" s="77"/>
      <c r="G468" s="78"/>
      <c r="H468" s="77"/>
      <c r="I468" s="78"/>
      <c r="J468" s="77"/>
      <c r="K468" s="26"/>
    </row>
    <row r="469" spans="1:11" ht="30" customHeight="1" x14ac:dyDescent="0.25">
      <c r="A469" s="99" t="s">
        <v>355</v>
      </c>
      <c r="B469" s="81"/>
      <c r="C469" s="76">
        <v>180</v>
      </c>
      <c r="D469" s="77"/>
      <c r="E469" s="78"/>
      <c r="F469" s="77">
        <v>0.54</v>
      </c>
      <c r="G469" s="78">
        <v>9.0000000000000011E-2</v>
      </c>
      <c r="H469" s="77">
        <v>27.180000000000003</v>
      </c>
      <c r="I469" s="78">
        <v>111.24000000000001</v>
      </c>
      <c r="J469" s="79">
        <v>0.99</v>
      </c>
      <c r="K469" s="26" t="s">
        <v>356</v>
      </c>
    </row>
    <row r="470" spans="1:11" x14ac:dyDescent="0.25">
      <c r="A470" s="80"/>
      <c r="B470" s="81" t="s">
        <v>357</v>
      </c>
      <c r="C470" s="76"/>
      <c r="D470" s="77">
        <v>21</v>
      </c>
      <c r="E470" s="78">
        <v>21</v>
      </c>
      <c r="F470" s="77"/>
      <c r="G470" s="78"/>
      <c r="H470" s="77"/>
      <c r="I470" s="78"/>
      <c r="J470" s="79"/>
      <c r="K470" s="26"/>
    </row>
    <row r="471" spans="1:11" x14ac:dyDescent="0.25">
      <c r="A471" s="80"/>
      <c r="B471" s="81" t="s">
        <v>27</v>
      </c>
      <c r="C471" s="76"/>
      <c r="D471" s="77">
        <v>6</v>
      </c>
      <c r="E471" s="78">
        <v>6</v>
      </c>
      <c r="F471" s="77"/>
      <c r="G471" s="78"/>
      <c r="H471" s="77"/>
      <c r="I471" s="78"/>
      <c r="J471" s="79"/>
      <c r="K471" s="26"/>
    </row>
    <row r="472" spans="1:11" x14ac:dyDescent="0.25">
      <c r="A472" s="80"/>
      <c r="B472" s="80" t="s">
        <v>66</v>
      </c>
      <c r="C472" s="76"/>
      <c r="D472" s="77">
        <v>180</v>
      </c>
      <c r="E472" s="78">
        <v>180</v>
      </c>
      <c r="F472" s="77"/>
      <c r="G472" s="78"/>
      <c r="H472" s="77"/>
      <c r="I472" s="78"/>
      <c r="J472" s="79"/>
      <c r="K472" s="26"/>
    </row>
    <row r="473" spans="1:11" ht="30" customHeight="1" thickBot="1" x14ac:dyDescent="0.3">
      <c r="A473" s="478" t="s">
        <v>264</v>
      </c>
      <c r="B473" s="27"/>
      <c r="C473" s="82">
        <v>45</v>
      </c>
      <c r="D473" s="68">
        <v>45</v>
      </c>
      <c r="E473" s="65">
        <v>45</v>
      </c>
      <c r="F473" s="68">
        <v>2.97</v>
      </c>
      <c r="G473" s="65">
        <v>0.54</v>
      </c>
      <c r="H473" s="68">
        <v>17.820000000000004</v>
      </c>
      <c r="I473" s="65">
        <v>89.100000000000009</v>
      </c>
      <c r="J473" s="68"/>
      <c r="K473" s="69" t="s">
        <v>215</v>
      </c>
    </row>
    <row r="474" spans="1:11" s="403" customFormat="1" ht="16.5" thickBot="1" x14ac:dyDescent="0.3">
      <c r="A474" s="402" t="s">
        <v>37</v>
      </c>
      <c r="B474" s="367"/>
      <c r="C474" s="135">
        <v>651</v>
      </c>
      <c r="D474" s="313"/>
      <c r="E474" s="314"/>
      <c r="F474" s="117">
        <f>F430+F434+F451+F469+F473</f>
        <v>19.373939708903357</v>
      </c>
      <c r="G474" s="117">
        <f>G430+G434+G451+G469+G473+G473+G473</f>
        <v>20.250034038492355</v>
      </c>
      <c r="H474" s="117">
        <f t="shared" ref="H474:J474" si="23">H430+H434+H451+H469+H473</f>
        <v>86.924151912233938</v>
      </c>
      <c r="I474" s="117">
        <f t="shared" si="23"/>
        <v>605.84167009047599</v>
      </c>
      <c r="J474" s="117">
        <f t="shared" si="23"/>
        <v>42.830000000000005</v>
      </c>
      <c r="K474" s="369"/>
    </row>
    <row r="475" spans="1:11" ht="21" customHeight="1" x14ac:dyDescent="0.25">
      <c r="A475" s="80"/>
      <c r="B475" s="340" t="s">
        <v>467</v>
      </c>
      <c r="C475" s="78"/>
      <c r="D475" s="75"/>
      <c r="E475" s="76"/>
      <c r="F475" s="77"/>
      <c r="G475" s="78"/>
      <c r="H475" s="77"/>
      <c r="I475" s="78"/>
      <c r="J475" s="79"/>
      <c r="K475" s="26"/>
    </row>
    <row r="476" spans="1:11" ht="29.25" customHeight="1" x14ac:dyDescent="0.25">
      <c r="A476" s="99" t="s">
        <v>226</v>
      </c>
      <c r="B476" s="38"/>
      <c r="C476" s="39">
        <v>180</v>
      </c>
      <c r="D476" s="41"/>
      <c r="E476" s="40"/>
      <c r="F476" s="41">
        <v>5.22</v>
      </c>
      <c r="G476" s="40">
        <v>4.5</v>
      </c>
      <c r="H476" s="41">
        <v>8.6399999999999988</v>
      </c>
      <c r="I476" s="40">
        <v>96.3</v>
      </c>
      <c r="J476" s="41">
        <v>2.34</v>
      </c>
      <c r="K476" s="26" t="s">
        <v>228</v>
      </c>
    </row>
    <row r="477" spans="1:11" ht="15.75" customHeight="1" x14ac:dyDescent="0.25">
      <c r="A477" s="99" t="s">
        <v>227</v>
      </c>
      <c r="B477" s="38" t="s">
        <v>182</v>
      </c>
      <c r="C477" s="39"/>
      <c r="D477" s="41">
        <v>189</v>
      </c>
      <c r="E477" s="40">
        <v>180</v>
      </c>
      <c r="F477" s="41"/>
      <c r="G477" s="40"/>
      <c r="H477" s="41"/>
      <c r="I477" s="40"/>
      <c r="J477" s="41"/>
      <c r="K477" s="26"/>
    </row>
    <row r="478" spans="1:11" ht="27.75" customHeight="1" thickBot="1" x14ac:dyDescent="0.3">
      <c r="A478" s="99" t="s">
        <v>235</v>
      </c>
      <c r="B478" s="42" t="s">
        <v>55</v>
      </c>
      <c r="C478" s="39">
        <v>20</v>
      </c>
      <c r="D478" s="34">
        <v>20</v>
      </c>
      <c r="E478" s="34">
        <v>20</v>
      </c>
      <c r="F478" s="40">
        <v>1.28</v>
      </c>
      <c r="G478" s="41">
        <v>3.36</v>
      </c>
      <c r="H478" s="40">
        <v>13.7</v>
      </c>
      <c r="I478" s="41">
        <v>90.2</v>
      </c>
      <c r="J478" s="34"/>
      <c r="K478" s="26"/>
    </row>
    <row r="479" spans="1:11" s="403" customFormat="1" ht="16.5" customHeight="1" thickBot="1" x14ac:dyDescent="0.3">
      <c r="A479" s="936" t="s">
        <v>37</v>
      </c>
      <c r="B479" s="937"/>
      <c r="C479" s="372">
        <v>200</v>
      </c>
      <c r="D479" s="313"/>
      <c r="E479" s="368"/>
      <c r="F479" s="313">
        <v>7.7</v>
      </c>
      <c r="G479" s="313">
        <v>8.5500000000000007</v>
      </c>
      <c r="H479" s="313">
        <v>37.200000000000003</v>
      </c>
      <c r="I479" s="313">
        <v>256.56</v>
      </c>
      <c r="J479" s="313">
        <f t="shared" ref="J479" si="24">SUM(J475:J478)</f>
        <v>2.34</v>
      </c>
      <c r="K479" s="369"/>
    </row>
    <row r="480" spans="1:11" s="530" customFormat="1" ht="63" customHeight="1" x14ac:dyDescent="0.25">
      <c r="A480" s="500" t="s">
        <v>454</v>
      </c>
      <c r="B480" s="63"/>
      <c r="C480" s="158">
        <v>100</v>
      </c>
      <c r="D480" s="115"/>
      <c r="E480" s="310"/>
      <c r="F480" s="115">
        <v>13.2</v>
      </c>
      <c r="G480" s="310">
        <v>14.93</v>
      </c>
      <c r="H480" s="115">
        <v>57.3</v>
      </c>
      <c r="I480" s="310">
        <v>414.29</v>
      </c>
      <c r="J480" s="115"/>
      <c r="K480" s="112" t="s">
        <v>514</v>
      </c>
    </row>
    <row r="481" spans="1:11" ht="16.5" customHeight="1" x14ac:dyDescent="0.25">
      <c r="A481" s="99"/>
      <c r="B481" s="38" t="s">
        <v>456</v>
      </c>
      <c r="C481" s="39"/>
      <c r="D481" s="41">
        <v>30.2</v>
      </c>
      <c r="E481" s="40">
        <v>30.2</v>
      </c>
      <c r="F481" s="41"/>
      <c r="G481" s="41"/>
      <c r="H481" s="41"/>
      <c r="I481" s="41"/>
      <c r="J481" s="41"/>
      <c r="K481" s="26"/>
    </row>
    <row r="482" spans="1:11" ht="16.5" customHeight="1" x14ac:dyDescent="0.25">
      <c r="A482" s="99"/>
      <c r="B482" s="38" t="s">
        <v>457</v>
      </c>
      <c r="C482" s="39"/>
      <c r="D482" s="41">
        <v>1</v>
      </c>
      <c r="E482" s="40">
        <v>1</v>
      </c>
      <c r="F482" s="41"/>
      <c r="G482" s="40"/>
      <c r="H482" s="41"/>
      <c r="I482" s="40"/>
      <c r="J482" s="41"/>
      <c r="K482" s="26"/>
    </row>
    <row r="483" spans="1:11" ht="16.5" customHeight="1" x14ac:dyDescent="0.25">
      <c r="A483" s="99"/>
      <c r="B483" s="38" t="s">
        <v>241</v>
      </c>
      <c r="C483" s="39"/>
      <c r="D483" s="41">
        <v>3</v>
      </c>
      <c r="E483" s="40">
        <v>2.5</v>
      </c>
      <c r="F483" s="41"/>
      <c r="G483" s="40"/>
      <c r="H483" s="41"/>
      <c r="I483" s="40"/>
      <c r="J483" s="41"/>
      <c r="K483" s="26"/>
    </row>
    <row r="484" spans="1:11" ht="16.5" customHeight="1" x14ac:dyDescent="0.25">
      <c r="A484" s="99"/>
      <c r="B484" s="38" t="s">
        <v>57</v>
      </c>
      <c r="C484" s="39"/>
      <c r="D484" s="41">
        <v>2.5</v>
      </c>
      <c r="E484" s="40">
        <v>2.5</v>
      </c>
      <c r="F484" s="41"/>
      <c r="G484" s="40"/>
      <c r="H484" s="41"/>
      <c r="I484" s="40"/>
      <c r="J484" s="41"/>
      <c r="K484" s="26"/>
    </row>
    <row r="485" spans="1:11" ht="16.5" customHeight="1" x14ac:dyDescent="0.25">
      <c r="A485" s="99"/>
      <c r="B485" s="38" t="s">
        <v>232</v>
      </c>
      <c r="C485" s="39"/>
      <c r="D485" s="41">
        <v>0.9</v>
      </c>
      <c r="E485" s="40">
        <v>0.9</v>
      </c>
      <c r="F485" s="41"/>
      <c r="G485" s="40"/>
      <c r="H485" s="41"/>
      <c r="I485" s="40"/>
      <c r="J485" s="41"/>
      <c r="K485" s="26"/>
    </row>
    <row r="486" spans="1:11" ht="16.5" customHeight="1" x14ac:dyDescent="0.25">
      <c r="A486" s="99"/>
      <c r="B486" s="38" t="s">
        <v>182</v>
      </c>
      <c r="C486" s="39"/>
      <c r="D486" s="41">
        <v>12.2</v>
      </c>
      <c r="E486" s="40">
        <v>12.2</v>
      </c>
      <c r="F486" s="41"/>
      <c r="G486" s="40"/>
      <c r="H486" s="41"/>
      <c r="I486" s="40"/>
      <c r="J486" s="41"/>
      <c r="K486" s="26"/>
    </row>
    <row r="487" spans="1:11" ht="16.5" customHeight="1" x14ac:dyDescent="0.25">
      <c r="A487" s="99"/>
      <c r="B487" s="38" t="s">
        <v>101</v>
      </c>
      <c r="C487" s="39"/>
      <c r="D487" s="41">
        <v>0.3</v>
      </c>
      <c r="E487" s="40">
        <v>0.3</v>
      </c>
      <c r="F487" s="41"/>
      <c r="G487" s="40"/>
      <c r="H487" s="41"/>
      <c r="I487" s="40"/>
      <c r="J487" s="41"/>
      <c r="K487" s="26"/>
    </row>
    <row r="488" spans="1:11" ht="16.5" customHeight="1" x14ac:dyDescent="0.25">
      <c r="A488" s="99"/>
      <c r="B488" s="42" t="s">
        <v>265</v>
      </c>
      <c r="C488" s="39"/>
      <c r="D488" s="41">
        <v>0.4</v>
      </c>
      <c r="E488" s="40">
        <v>0.4</v>
      </c>
      <c r="F488" s="41"/>
      <c r="G488" s="40"/>
      <c r="H488" s="41"/>
      <c r="I488" s="40"/>
      <c r="J488" s="41"/>
      <c r="K488" s="26"/>
    </row>
    <row r="489" spans="1:11" ht="16.5" customHeight="1" x14ac:dyDescent="0.25">
      <c r="A489" s="99"/>
      <c r="B489" s="38" t="s">
        <v>168</v>
      </c>
      <c r="C489" s="39"/>
      <c r="D489" s="41"/>
      <c r="E489" s="40">
        <v>48.75</v>
      </c>
      <c r="F489" s="41"/>
      <c r="G489" s="40"/>
      <c r="H489" s="41"/>
      <c r="I489" s="40"/>
      <c r="J489" s="41"/>
      <c r="K489" s="26"/>
    </row>
    <row r="490" spans="1:11" ht="16.5" customHeight="1" x14ac:dyDescent="0.25">
      <c r="A490" s="99"/>
      <c r="B490" s="38" t="s">
        <v>458</v>
      </c>
      <c r="C490" s="39"/>
      <c r="D490" s="41"/>
      <c r="E490" s="40"/>
      <c r="F490" s="41"/>
      <c r="G490" s="40"/>
      <c r="H490" s="41"/>
      <c r="I490" s="40"/>
      <c r="J490" s="41"/>
      <c r="K490" s="26"/>
    </row>
    <row r="491" spans="1:11" ht="16.5" customHeight="1" x14ac:dyDescent="0.25">
      <c r="A491" s="99"/>
      <c r="B491" s="38" t="s">
        <v>441</v>
      </c>
      <c r="C491" s="39"/>
      <c r="D491" s="41">
        <v>22.1</v>
      </c>
      <c r="E491" s="40">
        <v>22.1</v>
      </c>
      <c r="F491" s="41"/>
      <c r="G491" s="40"/>
      <c r="H491" s="41"/>
      <c r="I491" s="40"/>
      <c r="J491" s="41"/>
      <c r="K491" s="26"/>
    </row>
    <row r="492" spans="1:11" ht="16.5" customHeight="1" x14ac:dyDescent="0.25">
      <c r="A492" s="99"/>
      <c r="B492" s="38" t="s">
        <v>144</v>
      </c>
      <c r="C492" s="39"/>
      <c r="D492" s="41">
        <v>38.1</v>
      </c>
      <c r="E492" s="40">
        <v>28.65</v>
      </c>
      <c r="F492" s="41"/>
      <c r="G492" s="40"/>
      <c r="H492" s="41"/>
      <c r="I492" s="40"/>
      <c r="J492" s="41"/>
      <c r="K492" s="26"/>
    </row>
    <row r="493" spans="1:11" ht="16.5" customHeight="1" x14ac:dyDescent="0.25">
      <c r="A493" s="99"/>
      <c r="B493" s="38" t="s">
        <v>41</v>
      </c>
      <c r="C493" s="39"/>
      <c r="D493" s="41">
        <v>10.14</v>
      </c>
      <c r="E493" s="40">
        <v>8.4499999999999993</v>
      </c>
      <c r="F493" s="41"/>
      <c r="G493" s="40"/>
      <c r="H493" s="41"/>
      <c r="I493" s="40"/>
      <c r="J493" s="41"/>
      <c r="K493" s="26"/>
    </row>
    <row r="494" spans="1:11" ht="16.5" customHeight="1" x14ac:dyDescent="0.25">
      <c r="A494" s="99"/>
      <c r="B494" s="38" t="s">
        <v>29</v>
      </c>
      <c r="C494" s="39"/>
      <c r="D494" s="41">
        <v>4.4000000000000004</v>
      </c>
      <c r="E494" s="40">
        <v>4.4000000000000004</v>
      </c>
      <c r="F494" s="41"/>
      <c r="G494" s="40"/>
      <c r="H494" s="41"/>
      <c r="I494" s="40"/>
      <c r="J494" s="41"/>
      <c r="K494" s="26"/>
    </row>
    <row r="495" spans="1:11" ht="16.5" customHeight="1" x14ac:dyDescent="0.25">
      <c r="A495" s="99"/>
      <c r="B495" s="42" t="s">
        <v>459</v>
      </c>
      <c r="C495" s="39"/>
      <c r="D495" s="41">
        <v>0.6</v>
      </c>
      <c r="E495" s="40">
        <v>0.6</v>
      </c>
      <c r="F495" s="41"/>
      <c r="G495" s="40"/>
      <c r="H495" s="41"/>
      <c r="I495" s="40"/>
      <c r="J495" s="41"/>
      <c r="K495" s="26"/>
    </row>
    <row r="496" spans="1:11" ht="16.5" customHeight="1" x14ac:dyDescent="0.25">
      <c r="A496" s="99"/>
      <c r="B496" s="38" t="s">
        <v>460</v>
      </c>
      <c r="C496" s="39"/>
      <c r="D496" s="41"/>
      <c r="E496" s="40">
        <v>63.7</v>
      </c>
      <c r="F496" s="41"/>
      <c r="G496" s="40"/>
      <c r="H496" s="41"/>
      <c r="I496" s="40"/>
      <c r="J496" s="41"/>
      <c r="K496" s="26"/>
    </row>
    <row r="497" spans="1:11" ht="16.5" customHeight="1" x14ac:dyDescent="0.25">
      <c r="A497" s="99"/>
      <c r="B497" s="38" t="s">
        <v>248</v>
      </c>
      <c r="C497" s="39"/>
      <c r="D497" s="41">
        <v>1.92</v>
      </c>
      <c r="E497" s="40">
        <v>1.6</v>
      </c>
      <c r="F497" s="41"/>
      <c r="G497" s="40"/>
      <c r="H497" s="41"/>
      <c r="I497" s="40"/>
      <c r="J497" s="41"/>
      <c r="K497" s="26"/>
    </row>
    <row r="498" spans="1:11" ht="16.5" customHeight="1" x14ac:dyDescent="0.25">
      <c r="A498" s="99"/>
      <c r="B498" s="38" t="s">
        <v>169</v>
      </c>
      <c r="C498" s="39"/>
      <c r="D498" s="41">
        <v>0.3</v>
      </c>
      <c r="E498" s="40">
        <v>0.3</v>
      </c>
      <c r="F498" s="41"/>
      <c r="G498" s="40"/>
      <c r="H498" s="41"/>
      <c r="I498" s="40"/>
      <c r="J498" s="41"/>
      <c r="K498" s="26"/>
    </row>
    <row r="499" spans="1:11" ht="30" customHeight="1" x14ac:dyDescent="0.25">
      <c r="A499" s="99"/>
      <c r="B499" s="38" t="s">
        <v>462</v>
      </c>
      <c r="C499" s="39"/>
      <c r="D499" s="41"/>
      <c r="E499" s="40">
        <v>100</v>
      </c>
      <c r="F499" s="41"/>
      <c r="G499" s="40"/>
      <c r="H499" s="41"/>
      <c r="I499" s="40"/>
      <c r="J499" s="41"/>
      <c r="K499" s="26"/>
    </row>
    <row r="500" spans="1:11" ht="16.5" customHeight="1" x14ac:dyDescent="0.25">
      <c r="A500" s="99"/>
      <c r="B500" s="38" t="s">
        <v>461</v>
      </c>
      <c r="C500" s="39"/>
      <c r="D500" s="41">
        <v>1</v>
      </c>
      <c r="E500" s="40">
        <v>1</v>
      </c>
      <c r="F500" s="41"/>
      <c r="G500" s="40"/>
      <c r="H500" s="41"/>
      <c r="I500" s="40"/>
      <c r="J500" s="41"/>
      <c r="K500" s="26"/>
    </row>
    <row r="501" spans="1:11" ht="18.75" customHeight="1" x14ac:dyDescent="0.25">
      <c r="A501" s="99" t="s">
        <v>79</v>
      </c>
      <c r="B501" s="38"/>
      <c r="C501" s="40" t="s">
        <v>340</v>
      </c>
      <c r="D501" s="41"/>
      <c r="E501" s="40"/>
      <c r="F501" s="41">
        <v>0.126</v>
      </c>
      <c r="G501" s="40">
        <v>2.4999999999999998E-2</v>
      </c>
      <c r="H501" s="41">
        <v>6.2317331334332833</v>
      </c>
      <c r="I501" s="40">
        <v>26.48191904047976</v>
      </c>
      <c r="J501" s="41">
        <v>2.83</v>
      </c>
      <c r="K501" s="26" t="s">
        <v>80</v>
      </c>
    </row>
    <row r="502" spans="1:11" x14ac:dyDescent="0.25">
      <c r="A502" s="99"/>
      <c r="B502" s="38" t="s">
        <v>263</v>
      </c>
      <c r="C502" s="39"/>
      <c r="D502" s="41">
        <v>0.9</v>
      </c>
      <c r="E502" s="40">
        <v>0.9</v>
      </c>
      <c r="F502" s="41"/>
      <c r="G502" s="40"/>
      <c r="H502" s="41"/>
      <c r="I502" s="40"/>
      <c r="J502" s="41"/>
      <c r="K502" s="26"/>
    </row>
    <row r="503" spans="1:11" x14ac:dyDescent="0.25">
      <c r="A503" s="99"/>
      <c r="B503" s="38" t="s">
        <v>27</v>
      </c>
      <c r="C503" s="39"/>
      <c r="D503" s="41">
        <v>6</v>
      </c>
      <c r="E503" s="40">
        <v>6</v>
      </c>
      <c r="F503" s="41"/>
      <c r="G503" s="40"/>
      <c r="H503" s="41"/>
      <c r="I503" s="40"/>
      <c r="J503" s="41"/>
      <c r="K503" s="26"/>
    </row>
    <row r="504" spans="1:11" x14ac:dyDescent="0.25">
      <c r="A504" s="99"/>
      <c r="B504" s="38" t="s">
        <v>81</v>
      </c>
      <c r="C504" s="39"/>
      <c r="D504" s="41">
        <v>8</v>
      </c>
      <c r="E504" s="40">
        <v>7</v>
      </c>
      <c r="F504" s="41"/>
      <c r="G504" s="40"/>
      <c r="H504" s="41"/>
      <c r="I504" s="40"/>
      <c r="J504" s="41"/>
      <c r="K504" s="26"/>
    </row>
    <row r="505" spans="1:11" ht="16.5" thickBot="1" x14ac:dyDescent="0.3">
      <c r="A505" s="99"/>
      <c r="B505" s="38" t="s">
        <v>26</v>
      </c>
      <c r="C505" s="39"/>
      <c r="D505" s="41">
        <v>180</v>
      </c>
      <c r="E505" s="40">
        <v>180</v>
      </c>
      <c r="F505" s="41"/>
      <c r="G505" s="40"/>
      <c r="H505" s="41"/>
      <c r="I505" s="40"/>
      <c r="J505" s="41"/>
      <c r="K505" s="26"/>
    </row>
    <row r="506" spans="1:11" s="403" customFormat="1" ht="16.5" thickBot="1" x14ac:dyDescent="0.3">
      <c r="A506" s="491" t="s">
        <v>37</v>
      </c>
      <c r="B506" s="392"/>
      <c r="C506" s="387">
        <v>293</v>
      </c>
      <c r="D506" s="382"/>
      <c r="E506" s="395"/>
      <c r="F506" s="122">
        <f>SUM(F480:F505)</f>
        <v>13.325999999999999</v>
      </c>
      <c r="G506" s="122">
        <f t="shared" ref="G506:J506" si="25">SUM(G480:G505)</f>
        <v>14.955</v>
      </c>
      <c r="H506" s="122">
        <f t="shared" si="25"/>
        <v>63.531733133433278</v>
      </c>
      <c r="I506" s="122">
        <f t="shared" si="25"/>
        <v>440.77191904047976</v>
      </c>
      <c r="J506" s="122">
        <f t="shared" si="25"/>
        <v>2.83</v>
      </c>
      <c r="K506" s="369"/>
    </row>
    <row r="507" spans="1:11" ht="16.5" thickBot="1" x14ac:dyDescent="0.3">
      <c r="A507" s="499" t="s">
        <v>62</v>
      </c>
      <c r="B507" s="120"/>
      <c r="C507" s="121">
        <f>C424+C428+C474+C506+C479</f>
        <v>1664</v>
      </c>
      <c r="D507" s="121"/>
      <c r="E507" s="121"/>
      <c r="F507" s="121">
        <f>F424+F428+F474+F506+F479</f>
        <v>51.069939708903362</v>
      </c>
      <c r="G507" s="121">
        <f>G424+G428+G474+G506+G479</f>
        <v>56.748634038492355</v>
      </c>
      <c r="H507" s="121">
        <f>H424+H428+H474+H506+H479</f>
        <v>250.73028504566724</v>
      </c>
      <c r="I507" s="121">
        <f>I424+I428+I474+I506+I479</f>
        <v>1728.0802557976224</v>
      </c>
      <c r="J507" s="121">
        <f>J424+J428+J474+J506+J479</f>
        <v>60.13000000000001</v>
      </c>
      <c r="K507" s="31"/>
    </row>
    <row r="508" spans="1:11" x14ac:dyDescent="0.25">
      <c r="A508" s="73"/>
      <c r="B508" s="73"/>
      <c r="C508" s="123"/>
      <c r="D508" s="123"/>
      <c r="E508" s="123"/>
      <c r="F508" s="123"/>
      <c r="G508" s="123"/>
      <c r="H508" s="123"/>
      <c r="I508" s="123"/>
      <c r="J508" s="123"/>
      <c r="K508" s="38"/>
    </row>
    <row r="509" spans="1:11" x14ac:dyDescent="0.25">
      <c r="A509" s="73"/>
      <c r="B509" s="73"/>
      <c r="C509" s="123"/>
      <c r="D509" s="123" t="s">
        <v>314</v>
      </c>
      <c r="E509" s="123"/>
      <c r="F509" s="123"/>
      <c r="G509" s="123"/>
      <c r="H509" s="123"/>
      <c r="I509" s="123"/>
      <c r="J509" s="123"/>
      <c r="K509" s="38"/>
    </row>
    <row r="510" spans="1:11" ht="16.5" thickBot="1" x14ac:dyDescent="0.3">
      <c r="A510" s="124" t="s">
        <v>300</v>
      </c>
      <c r="B510" s="124"/>
      <c r="C510" s="932"/>
      <c r="D510" s="932"/>
      <c r="E510" s="932"/>
      <c r="F510" s="932"/>
      <c r="G510" s="125"/>
      <c r="H510" s="125"/>
      <c r="I510" s="125"/>
      <c r="J510" s="125"/>
      <c r="K510" s="38"/>
    </row>
    <row r="511" spans="1:11" ht="31.5" customHeight="1" x14ac:dyDescent="0.25">
      <c r="A511" s="476" t="s">
        <v>3</v>
      </c>
      <c r="B511" s="13"/>
      <c r="C511" s="89" t="s">
        <v>4</v>
      </c>
      <c r="D511" s="14" t="s">
        <v>5</v>
      </c>
      <c r="E511" s="33" t="s">
        <v>5</v>
      </c>
      <c r="F511" s="933" t="s">
        <v>6</v>
      </c>
      <c r="G511" s="930"/>
      <c r="H511" s="931"/>
      <c r="I511" s="126" t="s">
        <v>7</v>
      </c>
      <c r="J511" s="127" t="s">
        <v>8</v>
      </c>
      <c r="K511" s="89" t="s">
        <v>64</v>
      </c>
    </row>
    <row r="512" spans="1:11" ht="32.25" thickBot="1" x14ac:dyDescent="0.3">
      <c r="A512" s="99" t="s">
        <v>10</v>
      </c>
      <c r="B512" s="38"/>
      <c r="C512" s="43" t="s">
        <v>11</v>
      </c>
      <c r="D512" s="53" t="s">
        <v>12</v>
      </c>
      <c r="E512" s="39" t="s">
        <v>12</v>
      </c>
      <c r="F512" s="67"/>
      <c r="G512" s="68"/>
      <c r="H512" s="68"/>
      <c r="I512" s="36" t="s">
        <v>131</v>
      </c>
      <c r="J512" s="95"/>
      <c r="K512" s="43" t="s">
        <v>65</v>
      </c>
    </row>
    <row r="513" spans="1:11" ht="16.5" thickBot="1" x14ac:dyDescent="0.3">
      <c r="A513" s="478"/>
      <c r="B513" s="27"/>
      <c r="C513" s="128"/>
      <c r="D513" s="129" t="s">
        <v>14</v>
      </c>
      <c r="E513" s="129" t="s">
        <v>15</v>
      </c>
      <c r="F513" s="29" t="s">
        <v>16</v>
      </c>
      <c r="G513" s="29" t="s">
        <v>17</v>
      </c>
      <c r="H513" s="83" t="s">
        <v>18</v>
      </c>
      <c r="I513" s="29" t="s">
        <v>19</v>
      </c>
      <c r="J513" s="30" t="s">
        <v>20</v>
      </c>
      <c r="K513" s="128"/>
    </row>
    <row r="514" spans="1:11" x14ac:dyDescent="0.25">
      <c r="A514" s="99"/>
      <c r="B514" s="124" t="s">
        <v>21</v>
      </c>
      <c r="C514" s="89"/>
      <c r="D514" s="56"/>
      <c r="E514" s="130"/>
      <c r="F514" s="95"/>
      <c r="G514" s="35"/>
      <c r="H514" s="95"/>
      <c r="I514" s="35"/>
      <c r="J514" s="87"/>
      <c r="K514" s="26"/>
    </row>
    <row r="515" spans="1:11" ht="31.5" x14ac:dyDescent="0.25">
      <c r="A515" s="99" t="s">
        <v>333</v>
      </c>
      <c r="B515" s="38"/>
      <c r="C515" s="39" t="s">
        <v>337</v>
      </c>
      <c r="D515" s="41"/>
      <c r="E515" s="40"/>
      <c r="F515" s="41">
        <v>5.044152095808383</v>
      </c>
      <c r="G515" s="40">
        <v>8.1790586826347322</v>
      </c>
      <c r="H515" s="41">
        <v>28.770522155688628</v>
      </c>
      <c r="I515" s="40">
        <v>208.7604790419162</v>
      </c>
      <c r="J515" s="40"/>
      <c r="K515" s="26" t="s">
        <v>192</v>
      </c>
    </row>
    <row r="516" spans="1:11" x14ac:dyDescent="0.25">
      <c r="A516" s="99"/>
      <c r="B516" s="38" t="s">
        <v>237</v>
      </c>
      <c r="C516" s="39"/>
      <c r="D516" s="41">
        <v>22.5</v>
      </c>
      <c r="E516" s="40">
        <v>22.5</v>
      </c>
      <c r="F516" s="41"/>
      <c r="G516" s="40"/>
      <c r="H516" s="41"/>
      <c r="I516" s="40"/>
      <c r="J516" s="40"/>
      <c r="K516" s="26"/>
    </row>
    <row r="517" spans="1:11" x14ac:dyDescent="0.25">
      <c r="A517" s="99"/>
      <c r="B517" s="38" t="s">
        <v>25</v>
      </c>
      <c r="C517" s="39"/>
      <c r="D517" s="41">
        <v>90</v>
      </c>
      <c r="E517" s="40">
        <v>90</v>
      </c>
      <c r="F517" s="41"/>
      <c r="G517" s="40"/>
      <c r="H517" s="41"/>
      <c r="I517" s="40"/>
      <c r="J517" s="40"/>
      <c r="K517" s="26"/>
    </row>
    <row r="518" spans="1:11" x14ac:dyDescent="0.25">
      <c r="A518" s="99"/>
      <c r="B518" s="38" t="s">
        <v>26</v>
      </c>
      <c r="C518" s="39"/>
      <c r="D518" s="41">
        <v>68</v>
      </c>
      <c r="E518" s="40">
        <v>68</v>
      </c>
      <c r="F518" s="41"/>
      <c r="G518" s="40"/>
      <c r="H518" s="41"/>
      <c r="I518" s="40"/>
      <c r="J518" s="40"/>
      <c r="K518" s="26"/>
    </row>
    <row r="519" spans="1:11" x14ac:dyDescent="0.25">
      <c r="A519" s="99"/>
      <c r="B519" s="38" t="s">
        <v>27</v>
      </c>
      <c r="C519" s="39"/>
      <c r="D519" s="41">
        <v>2.5</v>
      </c>
      <c r="E519" s="40">
        <v>2.5</v>
      </c>
      <c r="F519" s="41"/>
      <c r="G519" s="40"/>
      <c r="H519" s="41"/>
      <c r="I519" s="40"/>
      <c r="J519" s="40"/>
      <c r="K519" s="26"/>
    </row>
    <row r="520" spans="1:11" x14ac:dyDescent="0.25">
      <c r="A520" s="99"/>
      <c r="B520" s="42" t="s">
        <v>234</v>
      </c>
      <c r="C520" s="39"/>
      <c r="D520" s="41">
        <v>0.5</v>
      </c>
      <c r="E520" s="40">
        <v>0.5</v>
      </c>
      <c r="F520" s="41"/>
      <c r="G520" s="40"/>
      <c r="H520" s="41"/>
      <c r="I520" s="40"/>
      <c r="J520" s="40"/>
      <c r="K520" s="26"/>
    </row>
    <row r="521" spans="1:11" x14ac:dyDescent="0.25">
      <c r="A521" s="99"/>
      <c r="B521" s="38" t="s">
        <v>29</v>
      </c>
      <c r="C521" s="43"/>
      <c r="D521" s="108">
        <v>3</v>
      </c>
      <c r="E521" s="43">
        <v>3</v>
      </c>
      <c r="F521" s="41"/>
      <c r="G521" s="40"/>
      <c r="H521" s="41"/>
      <c r="I521" s="40"/>
      <c r="J521" s="41"/>
      <c r="K521" s="26"/>
    </row>
    <row r="522" spans="1:11" x14ac:dyDescent="0.25">
      <c r="A522" s="80" t="s">
        <v>85</v>
      </c>
      <c r="B522" s="81"/>
      <c r="C522" s="76" t="s">
        <v>338</v>
      </c>
      <c r="D522" s="105"/>
      <c r="E522" s="106"/>
      <c r="F522" s="77">
        <v>2.673</v>
      </c>
      <c r="G522" s="78">
        <v>2.2679999999999998</v>
      </c>
      <c r="H522" s="77">
        <v>10.341733133433284</v>
      </c>
      <c r="I522" s="78">
        <v>72.701919040479751</v>
      </c>
      <c r="J522" s="77">
        <v>1.2</v>
      </c>
      <c r="K522" s="26" t="s">
        <v>211</v>
      </c>
    </row>
    <row r="523" spans="1:11" x14ac:dyDescent="0.25">
      <c r="A523" s="80"/>
      <c r="B523" s="38" t="s">
        <v>263</v>
      </c>
      <c r="C523" s="74"/>
      <c r="D523" s="75">
        <v>0.45</v>
      </c>
      <c r="E523" s="76">
        <v>0.45</v>
      </c>
      <c r="F523" s="77"/>
      <c r="G523" s="78"/>
      <c r="H523" s="77"/>
      <c r="I523" s="78"/>
      <c r="J523" s="77"/>
      <c r="K523" s="26"/>
    </row>
    <row r="524" spans="1:11" x14ac:dyDescent="0.25">
      <c r="A524" s="80"/>
      <c r="B524" s="81" t="s">
        <v>27</v>
      </c>
      <c r="C524" s="74"/>
      <c r="D524" s="75">
        <v>6</v>
      </c>
      <c r="E524" s="76">
        <v>6</v>
      </c>
      <c r="F524" s="77"/>
      <c r="G524" s="78"/>
      <c r="H524" s="77"/>
      <c r="I524" s="78"/>
      <c r="J524" s="77"/>
      <c r="K524" s="26"/>
    </row>
    <row r="525" spans="1:11" x14ac:dyDescent="0.25">
      <c r="A525" s="80"/>
      <c r="B525" s="81" t="s">
        <v>25</v>
      </c>
      <c r="C525" s="74"/>
      <c r="D525" s="75">
        <v>92</v>
      </c>
      <c r="E525" s="76">
        <v>90</v>
      </c>
      <c r="F525" s="77"/>
      <c r="G525" s="78"/>
      <c r="H525" s="77"/>
      <c r="I525" s="78"/>
      <c r="J525" s="77"/>
      <c r="K525" s="26"/>
    </row>
    <row r="526" spans="1:11" x14ac:dyDescent="0.25">
      <c r="A526" s="80"/>
      <c r="B526" s="81" t="s">
        <v>26</v>
      </c>
      <c r="C526" s="74"/>
      <c r="D526" s="75">
        <v>90</v>
      </c>
      <c r="E526" s="76">
        <v>90</v>
      </c>
      <c r="F526" s="77"/>
      <c r="G526" s="78"/>
      <c r="H526" s="77"/>
      <c r="I526" s="78"/>
      <c r="J526" s="77"/>
      <c r="K526" s="26"/>
    </row>
    <row r="527" spans="1:11" x14ac:dyDescent="0.25">
      <c r="A527" s="99" t="s">
        <v>221</v>
      </c>
      <c r="B527" s="38"/>
      <c r="C527" s="39" t="s">
        <v>34</v>
      </c>
      <c r="D527" s="25"/>
      <c r="E527" s="36"/>
      <c r="F527" s="34">
        <v>2.29</v>
      </c>
      <c r="G527" s="40">
        <v>4.5</v>
      </c>
      <c r="H527" s="41">
        <v>15.489999999999997</v>
      </c>
      <c r="I527" s="34">
        <v>111.59999999999998</v>
      </c>
      <c r="J527" s="34"/>
      <c r="K527" s="26" t="s">
        <v>35</v>
      </c>
    </row>
    <row r="528" spans="1:11" x14ac:dyDescent="0.25">
      <c r="A528" s="99"/>
      <c r="B528" s="38" t="s">
        <v>36</v>
      </c>
      <c r="C528" s="39"/>
      <c r="D528" s="34">
        <v>30</v>
      </c>
      <c r="E528" s="40">
        <v>30</v>
      </c>
      <c r="F528" s="34"/>
      <c r="G528" s="40"/>
      <c r="H528" s="40"/>
      <c r="I528" s="34"/>
      <c r="J528" s="34"/>
      <c r="K528" s="26"/>
    </row>
    <row r="529" spans="1:11" ht="16.5" thickBot="1" x14ac:dyDescent="0.3">
      <c r="A529" s="99"/>
      <c r="B529" s="38" t="s">
        <v>29</v>
      </c>
      <c r="C529" s="39"/>
      <c r="D529" s="34">
        <v>5</v>
      </c>
      <c r="E529" s="40">
        <v>5</v>
      </c>
      <c r="F529" s="34" t="s">
        <v>1</v>
      </c>
      <c r="G529" s="40"/>
      <c r="H529" s="40"/>
      <c r="I529" s="34"/>
      <c r="J529" s="34"/>
      <c r="K529" s="26"/>
    </row>
    <row r="530" spans="1:11" ht="16.5" thickBot="1" x14ac:dyDescent="0.3">
      <c r="A530" s="402" t="s">
        <v>37</v>
      </c>
      <c r="B530" s="45"/>
      <c r="C530" s="131">
        <v>404</v>
      </c>
      <c r="D530" s="132"/>
      <c r="E530" s="129"/>
      <c r="F530" s="117">
        <v>10.31</v>
      </c>
      <c r="G530" s="117">
        <v>12.58</v>
      </c>
      <c r="H530" s="117">
        <f t="shared" ref="H530:J530" si="26">H515+H522+H527</f>
        <v>54.602255289121906</v>
      </c>
      <c r="I530" s="117">
        <v>373.93</v>
      </c>
      <c r="J530" s="117">
        <f t="shared" si="26"/>
        <v>1.2</v>
      </c>
      <c r="K530" s="31"/>
    </row>
    <row r="531" spans="1:11" x14ac:dyDescent="0.25">
      <c r="B531" s="133" t="s">
        <v>38</v>
      </c>
      <c r="C531" s="33"/>
      <c r="D531" s="32"/>
      <c r="E531" s="15"/>
      <c r="F531" s="870"/>
      <c r="G531" s="15"/>
      <c r="H531" s="870"/>
      <c r="I531" s="15"/>
      <c r="J531" s="87"/>
      <c r="K531" s="134"/>
    </row>
    <row r="532" spans="1:11" ht="47.25" x14ac:dyDescent="0.25">
      <c r="A532" s="80" t="s">
        <v>39</v>
      </c>
      <c r="B532" s="81"/>
      <c r="C532" s="76">
        <v>180</v>
      </c>
      <c r="D532" s="75">
        <v>180</v>
      </c>
      <c r="E532" s="76">
        <v>180</v>
      </c>
      <c r="F532" s="98">
        <v>2.83</v>
      </c>
      <c r="G532" s="78">
        <v>3.15</v>
      </c>
      <c r="H532" s="77">
        <v>13.7</v>
      </c>
      <c r="I532" s="78">
        <v>94.4</v>
      </c>
      <c r="J532" s="77">
        <v>3.6</v>
      </c>
      <c r="K532" s="26" t="s">
        <v>515</v>
      </c>
    </row>
    <row r="533" spans="1:11" ht="16.5" thickBot="1" x14ac:dyDescent="0.3">
      <c r="A533" s="80"/>
      <c r="B533" s="73"/>
      <c r="C533" s="78"/>
      <c r="D533" s="479"/>
      <c r="E533" s="96"/>
      <c r="F533" s="98"/>
      <c r="G533" s="78"/>
      <c r="H533" s="77"/>
      <c r="I533" s="78"/>
      <c r="J533" s="79"/>
      <c r="K533" s="26"/>
    </row>
    <row r="534" spans="1:11" ht="16.5" thickBot="1" x14ac:dyDescent="0.3">
      <c r="A534" s="402" t="s">
        <v>37</v>
      </c>
      <c r="B534" s="45"/>
      <c r="C534" s="135">
        <v>180</v>
      </c>
      <c r="D534" s="132"/>
      <c r="E534" s="136"/>
      <c r="F534" s="117">
        <f>F532</f>
        <v>2.83</v>
      </c>
      <c r="G534" s="118">
        <f t="shared" ref="G534:J534" si="27">G532</f>
        <v>3.15</v>
      </c>
      <c r="H534" s="117">
        <f t="shared" si="27"/>
        <v>13.7</v>
      </c>
      <c r="I534" s="118">
        <f t="shared" si="27"/>
        <v>94.4</v>
      </c>
      <c r="J534" s="117">
        <f t="shared" si="27"/>
        <v>3.6</v>
      </c>
      <c r="K534" s="31"/>
    </row>
    <row r="535" spans="1:11" x14ac:dyDescent="0.25">
      <c r="A535" s="476"/>
      <c r="B535" s="133" t="s">
        <v>40</v>
      </c>
      <c r="C535" s="137"/>
      <c r="D535" s="113"/>
      <c r="E535" s="138"/>
      <c r="F535" s="870"/>
      <c r="G535" s="15"/>
      <c r="H535" s="870"/>
      <c r="I535" s="15"/>
      <c r="J535" s="87"/>
      <c r="K535" s="139"/>
    </row>
    <row r="536" spans="1:11" x14ac:dyDescent="0.25">
      <c r="A536" s="99" t="s">
        <v>372</v>
      </c>
      <c r="B536" s="42"/>
      <c r="C536" s="57" t="s">
        <v>431</v>
      </c>
      <c r="D536" s="56"/>
      <c r="E536" s="39"/>
      <c r="F536" s="115">
        <v>1.4910000000000001</v>
      </c>
      <c r="G536" s="310">
        <v>2.5945</v>
      </c>
      <c r="H536" s="115">
        <v>3.1254999999999997</v>
      </c>
      <c r="I536" s="310">
        <v>41.8</v>
      </c>
      <c r="J536" s="115">
        <v>5.5</v>
      </c>
      <c r="K536" s="140" t="s">
        <v>374</v>
      </c>
    </row>
    <row r="537" spans="1:11" ht="15.75" customHeight="1" x14ac:dyDescent="0.25">
      <c r="A537" s="99"/>
      <c r="B537" s="42" t="s">
        <v>373</v>
      </c>
      <c r="C537" s="57"/>
      <c r="D537" s="56">
        <v>80.16</v>
      </c>
      <c r="E537" s="39">
        <v>48</v>
      </c>
      <c r="F537" s="41"/>
      <c r="G537" s="40"/>
      <c r="H537" s="41"/>
      <c r="I537" s="40"/>
      <c r="J537" s="95"/>
      <c r="K537" s="140"/>
    </row>
    <row r="538" spans="1:11" ht="16.5" customHeight="1" x14ac:dyDescent="0.25">
      <c r="A538" s="99"/>
      <c r="B538" s="42" t="s">
        <v>140</v>
      </c>
      <c r="C538" s="57"/>
      <c r="D538" s="56">
        <v>2.5</v>
      </c>
      <c r="E538" s="39">
        <v>2.5</v>
      </c>
      <c r="F538" s="41"/>
      <c r="G538" s="40"/>
      <c r="H538" s="41"/>
      <c r="I538" s="40"/>
      <c r="J538" s="95"/>
      <c r="K538" s="140"/>
    </row>
    <row r="539" spans="1:11" ht="47.25" x14ac:dyDescent="0.25">
      <c r="A539" s="500" t="s">
        <v>463</v>
      </c>
      <c r="B539" s="38"/>
      <c r="C539" s="57" t="s">
        <v>495</v>
      </c>
      <c r="D539" s="56"/>
      <c r="E539" s="39"/>
      <c r="F539" s="41">
        <v>3.1395397089033605</v>
      </c>
      <c r="G539" s="40">
        <v>6.5244673718256934</v>
      </c>
      <c r="H539" s="41">
        <v>7.9179519122339288</v>
      </c>
      <c r="I539" s="40">
        <v>108.55167009047599</v>
      </c>
      <c r="J539" s="41">
        <v>7.64</v>
      </c>
      <c r="K539" s="26" t="s">
        <v>240</v>
      </c>
    </row>
    <row r="540" spans="1:11" x14ac:dyDescent="0.25">
      <c r="A540" s="500"/>
      <c r="B540" s="336" t="s">
        <v>270</v>
      </c>
      <c r="C540" s="57"/>
      <c r="D540" s="56">
        <v>19.25</v>
      </c>
      <c r="E540" s="39">
        <v>12.54</v>
      </c>
      <c r="F540" s="41"/>
      <c r="G540" s="40"/>
      <c r="H540" s="41"/>
      <c r="I540" s="40"/>
      <c r="J540" s="41"/>
      <c r="K540" s="26"/>
    </row>
    <row r="541" spans="1:11" x14ac:dyDescent="0.25">
      <c r="A541" s="500"/>
      <c r="B541" s="336" t="s">
        <v>273</v>
      </c>
      <c r="C541" s="57"/>
      <c r="D541" s="56">
        <v>13.17</v>
      </c>
      <c r="E541" s="39">
        <v>12.54</v>
      </c>
      <c r="F541" s="41"/>
      <c r="G541" s="40"/>
      <c r="H541" s="41"/>
      <c r="I541" s="40"/>
      <c r="J541" s="41"/>
      <c r="K541" s="26"/>
    </row>
    <row r="542" spans="1:11" x14ac:dyDescent="0.25">
      <c r="A542" s="500"/>
      <c r="B542" s="336" t="s">
        <v>41</v>
      </c>
      <c r="C542" s="57"/>
      <c r="D542" s="56">
        <v>1.32</v>
      </c>
      <c r="E542" s="39">
        <v>1.1000000000000001</v>
      </c>
      <c r="F542" s="41"/>
      <c r="G542" s="40"/>
      <c r="H542" s="41"/>
      <c r="I542" s="40"/>
      <c r="J542" s="41"/>
      <c r="K542" s="26"/>
    </row>
    <row r="543" spans="1:11" x14ac:dyDescent="0.25">
      <c r="A543" s="500"/>
      <c r="B543" s="336" t="s">
        <v>42</v>
      </c>
      <c r="C543" s="57"/>
      <c r="D543" s="56">
        <v>1.06</v>
      </c>
      <c r="E543" s="39">
        <v>0.88</v>
      </c>
      <c r="F543" s="41"/>
      <c r="G543" s="40"/>
      <c r="H543" s="41"/>
      <c r="I543" s="40"/>
      <c r="J543" s="41"/>
      <c r="K543" s="26"/>
    </row>
    <row r="544" spans="1:11" x14ac:dyDescent="0.25">
      <c r="A544" s="500"/>
      <c r="B544" s="336" t="s">
        <v>43</v>
      </c>
      <c r="C544" s="57"/>
      <c r="D544" s="56">
        <v>1.1000000000000001</v>
      </c>
      <c r="E544" s="39">
        <v>1.1000000000000001</v>
      </c>
      <c r="F544" s="41"/>
      <c r="G544" s="40"/>
      <c r="H544" s="41"/>
      <c r="I544" s="40"/>
      <c r="J544" s="41"/>
      <c r="K544" s="26"/>
    </row>
    <row r="545" spans="1:11" x14ac:dyDescent="0.25">
      <c r="A545" s="500"/>
      <c r="B545" s="336" t="s">
        <v>234</v>
      </c>
      <c r="C545" s="57"/>
      <c r="D545" s="56">
        <v>0.11</v>
      </c>
      <c r="E545" s="39">
        <v>0.11</v>
      </c>
      <c r="F545" s="41"/>
      <c r="G545" s="40"/>
      <c r="H545" s="41"/>
      <c r="I545" s="40"/>
      <c r="J545" s="41"/>
      <c r="K545" s="26"/>
    </row>
    <row r="546" spans="1:11" x14ac:dyDescent="0.25">
      <c r="A546" s="500"/>
      <c r="B546" s="336" t="s">
        <v>49</v>
      </c>
      <c r="C546" s="57"/>
      <c r="D546" s="56"/>
      <c r="E546" s="39">
        <v>15.73</v>
      </c>
      <c r="F546" s="41"/>
      <c r="G546" s="40"/>
      <c r="H546" s="41"/>
      <c r="I546" s="40"/>
      <c r="J546" s="41"/>
      <c r="K546" s="26"/>
    </row>
    <row r="547" spans="1:11" x14ac:dyDescent="0.25">
      <c r="A547" s="500"/>
      <c r="B547" s="336" t="s">
        <v>189</v>
      </c>
      <c r="C547" s="57"/>
      <c r="D547" s="56"/>
      <c r="E547" s="39">
        <v>11</v>
      </c>
      <c r="F547" s="41"/>
      <c r="G547" s="40"/>
      <c r="H547" s="41"/>
      <c r="I547" s="40"/>
      <c r="J547" s="41"/>
      <c r="K547" s="26"/>
    </row>
    <row r="548" spans="1:11" x14ac:dyDescent="0.25">
      <c r="A548" s="500"/>
      <c r="B548" s="336" t="s">
        <v>144</v>
      </c>
      <c r="C548" s="57"/>
      <c r="D548" s="56">
        <v>77.14</v>
      </c>
      <c r="E548" s="39">
        <v>58</v>
      </c>
      <c r="F548" s="41"/>
      <c r="G548" s="40"/>
      <c r="H548" s="41"/>
      <c r="I548" s="40"/>
      <c r="J548" s="41"/>
      <c r="K548" s="26"/>
    </row>
    <row r="549" spans="1:11" x14ac:dyDescent="0.25">
      <c r="A549" s="500"/>
      <c r="B549" s="336" t="s">
        <v>233</v>
      </c>
      <c r="C549" s="57"/>
      <c r="D549" s="56">
        <v>31.25</v>
      </c>
      <c r="E549" s="39">
        <v>25</v>
      </c>
      <c r="F549" s="41"/>
      <c r="G549" s="40"/>
      <c r="H549" s="41"/>
      <c r="I549" s="40"/>
      <c r="J549" s="41"/>
      <c r="K549" s="26"/>
    </row>
    <row r="550" spans="1:11" x14ac:dyDescent="0.25">
      <c r="A550" s="500"/>
      <c r="B550" s="336" t="s">
        <v>86</v>
      </c>
      <c r="C550" s="57"/>
      <c r="D550" s="56">
        <v>12.5</v>
      </c>
      <c r="E550" s="39">
        <v>10</v>
      </c>
      <c r="F550" s="41"/>
      <c r="G550" s="40"/>
      <c r="H550" s="41"/>
      <c r="I550" s="40"/>
      <c r="J550" s="41"/>
      <c r="K550" s="26"/>
    </row>
    <row r="551" spans="1:11" x14ac:dyDescent="0.25">
      <c r="A551" s="500"/>
      <c r="B551" s="336" t="s">
        <v>41</v>
      </c>
      <c r="C551" s="57"/>
      <c r="D551" s="56">
        <v>12</v>
      </c>
      <c r="E551" s="39">
        <v>10.08</v>
      </c>
      <c r="F551" s="41"/>
      <c r="G551" s="40"/>
      <c r="H551" s="41"/>
      <c r="I551" s="40"/>
      <c r="J551" s="41"/>
      <c r="K551" s="26"/>
    </row>
    <row r="552" spans="1:11" x14ac:dyDescent="0.25">
      <c r="A552" s="500"/>
      <c r="B552" s="336" t="s">
        <v>47</v>
      </c>
      <c r="C552" s="57"/>
      <c r="D552" s="56">
        <v>4</v>
      </c>
      <c r="E552" s="39">
        <v>4</v>
      </c>
      <c r="F552" s="41"/>
      <c r="G552" s="40"/>
      <c r="H552" s="41"/>
      <c r="I552" s="40"/>
      <c r="J552" s="41"/>
      <c r="K552" s="26"/>
    </row>
    <row r="553" spans="1:11" x14ac:dyDescent="0.25">
      <c r="A553" s="500"/>
      <c r="B553" s="336" t="s">
        <v>234</v>
      </c>
      <c r="C553" s="57"/>
      <c r="D553" s="56">
        <v>0.8</v>
      </c>
      <c r="E553" s="39">
        <v>0.8</v>
      </c>
      <c r="F553" s="41"/>
      <c r="G553" s="40"/>
      <c r="H553" s="41"/>
      <c r="I553" s="40"/>
      <c r="J553" s="41"/>
      <c r="K553" s="26"/>
    </row>
    <row r="554" spans="1:11" x14ac:dyDescent="0.25">
      <c r="A554" s="500"/>
      <c r="B554" s="329" t="s">
        <v>26</v>
      </c>
      <c r="C554" s="57"/>
      <c r="D554" s="56">
        <v>130</v>
      </c>
      <c r="E554" s="39">
        <v>130</v>
      </c>
      <c r="F554" s="41"/>
      <c r="G554" s="40"/>
      <c r="H554" s="41"/>
      <c r="I554" s="40"/>
      <c r="J554" s="41"/>
      <c r="K554" s="26"/>
    </row>
    <row r="555" spans="1:11" x14ac:dyDescent="0.25">
      <c r="A555" s="500"/>
      <c r="B555" s="336" t="s">
        <v>73</v>
      </c>
      <c r="C555" s="57"/>
      <c r="D555" s="56">
        <v>7</v>
      </c>
      <c r="E555" s="39">
        <v>7</v>
      </c>
      <c r="F555" s="41"/>
      <c r="G555" s="40"/>
      <c r="H555" s="41"/>
      <c r="I555" s="40"/>
      <c r="J555" s="41"/>
      <c r="K555" s="26"/>
    </row>
    <row r="556" spans="1:11" ht="31.5" x14ac:dyDescent="0.25">
      <c r="A556" s="99" t="s">
        <v>272</v>
      </c>
      <c r="B556" s="38"/>
      <c r="C556" s="57" t="s">
        <v>108</v>
      </c>
      <c r="D556" s="41"/>
      <c r="E556" s="40"/>
      <c r="F556" s="41">
        <v>7.2605000000000004</v>
      </c>
      <c r="G556" s="40">
        <v>7.859</v>
      </c>
      <c r="H556" s="41">
        <v>5.7359999999999998</v>
      </c>
      <c r="I556" s="40">
        <v>123.02500000000001</v>
      </c>
      <c r="J556" s="41">
        <v>0.84</v>
      </c>
      <c r="K556" s="344" t="s">
        <v>278</v>
      </c>
    </row>
    <row r="557" spans="1:11" x14ac:dyDescent="0.25">
      <c r="A557" s="99"/>
      <c r="B557" s="38" t="s">
        <v>270</v>
      </c>
      <c r="C557" s="141"/>
      <c r="D557" s="41">
        <v>48.8</v>
      </c>
      <c r="E557" s="40">
        <v>31.7</v>
      </c>
      <c r="F557" s="41"/>
      <c r="G557" s="40"/>
      <c r="H557" s="41"/>
      <c r="I557" s="40"/>
      <c r="J557" s="41"/>
      <c r="K557" s="26"/>
    </row>
    <row r="558" spans="1:11" x14ac:dyDescent="0.25">
      <c r="A558" s="99"/>
      <c r="B558" s="38" t="s">
        <v>273</v>
      </c>
      <c r="C558" s="141"/>
      <c r="D558" s="41">
        <v>33.29</v>
      </c>
      <c r="E558" s="40">
        <v>31.7</v>
      </c>
      <c r="F558" s="41"/>
      <c r="G558" s="40"/>
      <c r="H558" s="41"/>
      <c r="I558" s="40"/>
      <c r="J558" s="41"/>
      <c r="K558" s="26"/>
    </row>
    <row r="559" spans="1:11" x14ac:dyDescent="0.25">
      <c r="A559" s="99"/>
      <c r="B559" s="38" t="s">
        <v>66</v>
      </c>
      <c r="C559" s="141"/>
      <c r="D559" s="41">
        <v>5</v>
      </c>
      <c r="E559" s="40">
        <v>5</v>
      </c>
      <c r="F559" s="41"/>
      <c r="G559" s="40"/>
      <c r="H559" s="41"/>
      <c r="I559" s="40"/>
      <c r="J559" s="41"/>
      <c r="K559" s="26"/>
    </row>
    <row r="560" spans="1:11" x14ac:dyDescent="0.25">
      <c r="A560" s="99"/>
      <c r="B560" s="38" t="s">
        <v>274</v>
      </c>
      <c r="C560" s="141"/>
      <c r="D560" s="41">
        <v>4.2</v>
      </c>
      <c r="E560" s="40">
        <v>4.2</v>
      </c>
      <c r="F560" s="41"/>
      <c r="G560" s="40"/>
      <c r="H560" s="41"/>
      <c r="I560" s="40"/>
      <c r="J560" s="41"/>
      <c r="K560" s="26"/>
    </row>
    <row r="561" spans="1:11" ht="31.5" x14ac:dyDescent="0.25">
      <c r="A561" s="99"/>
      <c r="B561" s="38" t="s">
        <v>275</v>
      </c>
      <c r="C561" s="141"/>
      <c r="D561" s="41"/>
      <c r="E561" s="40">
        <v>12.5</v>
      </c>
      <c r="F561" s="41"/>
      <c r="G561" s="40"/>
      <c r="H561" s="41"/>
      <c r="I561" s="40"/>
      <c r="J561" s="41"/>
      <c r="K561" s="26"/>
    </row>
    <row r="562" spans="1:11" x14ac:dyDescent="0.25">
      <c r="A562" s="99"/>
      <c r="B562" s="38" t="s">
        <v>41</v>
      </c>
      <c r="C562" s="141"/>
      <c r="D562" s="41">
        <v>10.8</v>
      </c>
      <c r="E562" s="40">
        <v>9</v>
      </c>
      <c r="F562" s="41"/>
      <c r="G562" s="40"/>
      <c r="H562" s="41"/>
      <c r="I562" s="40"/>
      <c r="J562" s="41"/>
      <c r="K562" s="26"/>
    </row>
    <row r="563" spans="1:11" x14ac:dyDescent="0.25">
      <c r="A563" s="99"/>
      <c r="B563" s="38" t="s">
        <v>47</v>
      </c>
      <c r="C563" s="141"/>
      <c r="D563" s="41">
        <v>1.5</v>
      </c>
      <c r="E563" s="40">
        <v>1.5</v>
      </c>
      <c r="F563" s="41"/>
      <c r="G563" s="40"/>
      <c r="H563" s="41"/>
      <c r="I563" s="40"/>
      <c r="J563" s="41"/>
      <c r="K563" s="26"/>
    </row>
    <row r="564" spans="1:11" ht="16.5" customHeight="1" x14ac:dyDescent="0.25">
      <c r="A564" s="99"/>
      <c r="B564" s="38" t="s">
        <v>276</v>
      </c>
      <c r="C564" s="141"/>
      <c r="D564" s="41"/>
      <c r="E564" s="40">
        <v>7.5</v>
      </c>
      <c r="F564" s="41"/>
      <c r="G564" s="40"/>
      <c r="H564" s="41"/>
      <c r="I564" s="40"/>
      <c r="J564" s="41"/>
      <c r="K564" s="26"/>
    </row>
    <row r="565" spans="1:11" x14ac:dyDescent="0.25">
      <c r="A565" s="99"/>
      <c r="B565" s="38" t="s">
        <v>234</v>
      </c>
      <c r="C565" s="141"/>
      <c r="D565" s="41">
        <v>0.3</v>
      </c>
      <c r="E565" s="40">
        <v>0.3</v>
      </c>
      <c r="F565" s="41"/>
      <c r="G565" s="40"/>
      <c r="H565" s="41"/>
      <c r="I565" s="40"/>
      <c r="J565" s="41"/>
      <c r="K565" s="26"/>
    </row>
    <row r="566" spans="1:11" x14ac:dyDescent="0.25">
      <c r="A566" s="99"/>
      <c r="B566" s="38" t="s">
        <v>100</v>
      </c>
      <c r="C566" s="141"/>
      <c r="D566" s="41">
        <v>3.5</v>
      </c>
      <c r="E566" s="40">
        <v>3.5</v>
      </c>
      <c r="F566" s="41"/>
      <c r="G566" s="40"/>
      <c r="H566" s="41"/>
      <c r="I566" s="40"/>
      <c r="J566" s="41"/>
      <c r="K566" s="26"/>
    </row>
    <row r="567" spans="1:11" x14ac:dyDescent="0.25">
      <c r="A567" s="99"/>
      <c r="B567" s="38" t="s">
        <v>49</v>
      </c>
      <c r="C567" s="141"/>
      <c r="D567" s="41"/>
      <c r="E567" s="40">
        <v>60</v>
      </c>
      <c r="F567" s="41"/>
      <c r="G567" s="40"/>
      <c r="H567" s="41"/>
      <c r="I567" s="40"/>
      <c r="J567" s="41"/>
      <c r="K567" s="26"/>
    </row>
    <row r="568" spans="1:11" ht="18" customHeight="1" x14ac:dyDescent="0.25">
      <c r="A568" s="99"/>
      <c r="B568" s="38" t="s">
        <v>277</v>
      </c>
      <c r="C568" s="141"/>
      <c r="D568" s="41"/>
      <c r="E568" s="40"/>
      <c r="F568" s="41"/>
      <c r="G568" s="40"/>
      <c r="H568" s="41"/>
      <c r="I568" s="40"/>
      <c r="J568" s="41"/>
      <c r="K568" s="26"/>
    </row>
    <row r="569" spans="1:11" x14ac:dyDescent="0.25">
      <c r="A569" s="99"/>
      <c r="B569" s="38" t="s">
        <v>88</v>
      </c>
      <c r="C569" s="141"/>
      <c r="D569" s="41">
        <v>6.25</v>
      </c>
      <c r="E569" s="40">
        <v>6.25</v>
      </c>
      <c r="F569" s="41"/>
      <c r="G569" s="40"/>
      <c r="H569" s="41"/>
      <c r="I569" s="40"/>
      <c r="J569" s="41"/>
      <c r="K569" s="26"/>
    </row>
    <row r="570" spans="1:11" x14ac:dyDescent="0.25">
      <c r="A570" s="99"/>
      <c r="B570" s="38" t="s">
        <v>100</v>
      </c>
      <c r="C570" s="141"/>
      <c r="D570" s="41">
        <v>1.9</v>
      </c>
      <c r="E570" s="40">
        <v>1.9</v>
      </c>
      <c r="F570" s="41"/>
      <c r="G570" s="40"/>
      <c r="H570" s="41"/>
      <c r="I570" s="40"/>
      <c r="J570" s="41"/>
      <c r="K570" s="26"/>
    </row>
    <row r="571" spans="1:11" x14ac:dyDescent="0.25">
      <c r="A571" s="99"/>
      <c r="B571" s="38" t="s">
        <v>66</v>
      </c>
      <c r="C571" s="141"/>
      <c r="D571" s="41">
        <v>18.8</v>
      </c>
      <c r="E571" s="40">
        <v>18.8</v>
      </c>
      <c r="F571" s="41"/>
      <c r="G571" s="40"/>
      <c r="H571" s="41"/>
      <c r="I571" s="40"/>
      <c r="J571" s="41"/>
      <c r="K571" s="26"/>
    </row>
    <row r="572" spans="1:11" x14ac:dyDescent="0.25">
      <c r="A572" s="99"/>
      <c r="B572" s="38" t="s">
        <v>155</v>
      </c>
      <c r="C572" s="141"/>
      <c r="D572" s="41">
        <v>1</v>
      </c>
      <c r="E572" s="40">
        <v>1</v>
      </c>
      <c r="F572" s="41"/>
      <c r="G572" s="40"/>
      <c r="H572" s="41"/>
      <c r="I572" s="40"/>
      <c r="J572" s="41"/>
      <c r="K572" s="26"/>
    </row>
    <row r="573" spans="1:11" x14ac:dyDescent="0.25">
      <c r="A573" s="99"/>
      <c r="B573" s="38" t="s">
        <v>265</v>
      </c>
      <c r="C573" s="141"/>
      <c r="D573" s="41">
        <v>0.2</v>
      </c>
      <c r="E573" s="40">
        <v>0.2</v>
      </c>
      <c r="F573" s="41"/>
      <c r="G573" s="40"/>
      <c r="H573" s="41"/>
      <c r="I573" s="40"/>
      <c r="J573" s="41"/>
      <c r="K573" s="26"/>
    </row>
    <row r="574" spans="1:11" x14ac:dyDescent="0.25">
      <c r="A574" s="38"/>
      <c r="B574" s="38"/>
      <c r="C574" s="141"/>
      <c r="D574" s="41"/>
      <c r="E574" s="40"/>
      <c r="F574" s="41"/>
      <c r="G574" s="40"/>
      <c r="H574" s="41"/>
      <c r="I574" s="40"/>
      <c r="J574" s="41"/>
      <c r="K574" s="26"/>
    </row>
    <row r="575" spans="1:11" ht="21.75" customHeight="1" x14ac:dyDescent="0.25">
      <c r="A575" s="99" t="s">
        <v>464</v>
      </c>
      <c r="B575" s="38"/>
      <c r="C575" s="57" t="s">
        <v>325</v>
      </c>
      <c r="D575" s="345"/>
      <c r="E575" s="39"/>
      <c r="F575" s="41">
        <v>4.9048999999999996</v>
      </c>
      <c r="G575" s="40">
        <v>0.5798000000000002</v>
      </c>
      <c r="H575" s="41">
        <v>27.664000000000001</v>
      </c>
      <c r="I575" s="40">
        <v>135.46</v>
      </c>
      <c r="J575" s="41"/>
      <c r="K575" s="26" t="s">
        <v>213</v>
      </c>
    </row>
    <row r="576" spans="1:11" x14ac:dyDescent="0.25">
      <c r="A576" s="99"/>
      <c r="B576" s="38" t="s">
        <v>315</v>
      </c>
      <c r="C576" s="57"/>
      <c r="D576" s="345" t="s">
        <v>496</v>
      </c>
      <c r="E576" s="39">
        <v>45.5</v>
      </c>
      <c r="F576" s="41"/>
      <c r="G576" s="40"/>
      <c r="H576" s="41"/>
      <c r="I576" s="40"/>
      <c r="J576" s="41"/>
      <c r="K576" s="26"/>
    </row>
    <row r="577" spans="1:11" x14ac:dyDescent="0.25">
      <c r="A577" s="99"/>
      <c r="B577" s="38" t="s">
        <v>143</v>
      </c>
      <c r="C577" s="57"/>
      <c r="D577" s="345" t="s">
        <v>497</v>
      </c>
      <c r="E577" s="39">
        <v>275</v>
      </c>
      <c r="F577" s="41"/>
      <c r="G577" s="40"/>
      <c r="H577" s="41"/>
      <c r="I577" s="40"/>
      <c r="J577" s="41"/>
      <c r="K577" s="26"/>
    </row>
    <row r="578" spans="1:11" x14ac:dyDescent="0.25">
      <c r="A578" s="99"/>
      <c r="B578" s="38" t="s">
        <v>234</v>
      </c>
      <c r="C578" s="57"/>
      <c r="D578" s="345" t="s">
        <v>498</v>
      </c>
      <c r="E578" s="39">
        <v>0.35</v>
      </c>
      <c r="F578" s="41"/>
      <c r="G578" s="40"/>
      <c r="H578" s="41"/>
      <c r="I578" s="40"/>
      <c r="J578" s="41"/>
      <c r="K578" s="26"/>
    </row>
    <row r="579" spans="1:11" x14ac:dyDescent="0.25">
      <c r="A579" s="99"/>
      <c r="B579" s="38" t="s">
        <v>57</v>
      </c>
      <c r="C579" s="57"/>
      <c r="D579" s="345" t="s">
        <v>499</v>
      </c>
      <c r="E579" s="39">
        <v>2</v>
      </c>
      <c r="F579" s="41"/>
      <c r="G579" s="40"/>
      <c r="H579" s="41"/>
      <c r="I579" s="40"/>
      <c r="J579" s="41"/>
      <c r="K579" s="26"/>
    </row>
    <row r="580" spans="1:11" x14ac:dyDescent="0.25">
      <c r="A580" s="38" t="s">
        <v>365</v>
      </c>
      <c r="B580" s="38"/>
      <c r="C580" s="141">
        <v>180</v>
      </c>
      <c r="D580" s="41"/>
      <c r="E580" s="40"/>
      <c r="F580" s="41">
        <v>0.5958</v>
      </c>
      <c r="G580" s="40">
        <v>8.1000000000000003E-2</v>
      </c>
      <c r="H580" s="41">
        <v>28.8126</v>
      </c>
      <c r="I580" s="40">
        <v>119.51999999999998</v>
      </c>
      <c r="J580" s="41">
        <v>0.65</v>
      </c>
      <c r="K580" s="26" t="s">
        <v>366</v>
      </c>
    </row>
    <row r="581" spans="1:11" x14ac:dyDescent="0.25">
      <c r="A581" s="38"/>
      <c r="B581" s="38" t="s">
        <v>367</v>
      </c>
      <c r="C581" s="141"/>
      <c r="D581" s="41">
        <v>15.3</v>
      </c>
      <c r="E581" s="40">
        <v>15</v>
      </c>
      <c r="F581" s="41"/>
      <c r="G581" s="40"/>
      <c r="H581" s="41"/>
      <c r="I581" s="40"/>
      <c r="J581" s="41"/>
      <c r="K581" s="26"/>
    </row>
    <row r="582" spans="1:11" x14ac:dyDescent="0.25">
      <c r="A582" s="38"/>
      <c r="B582" s="38" t="s">
        <v>27</v>
      </c>
      <c r="C582" s="39"/>
      <c r="D582" s="41">
        <v>6</v>
      </c>
      <c r="E582" s="40">
        <v>6</v>
      </c>
      <c r="F582" s="41"/>
      <c r="G582" s="40"/>
      <c r="H582" s="41"/>
      <c r="I582" s="40"/>
      <c r="J582" s="95"/>
      <c r="K582" s="26"/>
    </row>
    <row r="583" spans="1:11" x14ac:dyDescent="0.25">
      <c r="A583" s="38"/>
      <c r="B583" s="38" t="s">
        <v>66</v>
      </c>
      <c r="C583" s="39"/>
      <c r="D583" s="41">
        <v>183</v>
      </c>
      <c r="E583" s="40">
        <v>183</v>
      </c>
      <c r="F583" s="41"/>
      <c r="G583" s="40"/>
      <c r="H583" s="41"/>
      <c r="I583" s="40"/>
      <c r="J583" s="95"/>
      <c r="K583" s="26"/>
    </row>
    <row r="584" spans="1:11" ht="32.25" thickBot="1" x14ac:dyDescent="0.3">
      <c r="A584" s="99" t="s">
        <v>264</v>
      </c>
      <c r="B584" s="38"/>
      <c r="C584" s="39">
        <v>45</v>
      </c>
      <c r="D584" s="56">
        <v>45</v>
      </c>
      <c r="E584" s="39">
        <v>45</v>
      </c>
      <c r="F584" s="41">
        <v>2.97</v>
      </c>
      <c r="G584" s="40">
        <v>0.54</v>
      </c>
      <c r="H584" s="41">
        <v>17.820000000000004</v>
      </c>
      <c r="I584" s="40">
        <v>89.100000000000009</v>
      </c>
      <c r="J584" s="56"/>
      <c r="K584" s="69" t="s">
        <v>215</v>
      </c>
    </row>
    <row r="585" spans="1:11" ht="16.5" thickBot="1" x14ac:dyDescent="0.3">
      <c r="A585" s="402" t="s">
        <v>37</v>
      </c>
      <c r="B585" s="45"/>
      <c r="C585" s="135">
        <v>678</v>
      </c>
      <c r="D585" s="132"/>
      <c r="E585" s="129"/>
      <c r="F585" s="117">
        <f>F536+F539+F556+F575+F584</f>
        <v>19.76593970890336</v>
      </c>
      <c r="G585" s="117">
        <f>G536+G539+G556+G575+G580+G584+G584+G575+G584+G575</f>
        <v>20.418367371825685</v>
      </c>
      <c r="H585" s="117">
        <f t="shared" ref="H585:J585" si="28">H536+H539+H556+H575+H580+H584</f>
        <v>91.076051912233936</v>
      </c>
      <c r="I585" s="117">
        <f t="shared" si="28"/>
        <v>617.456670090476</v>
      </c>
      <c r="J585" s="117">
        <f t="shared" si="28"/>
        <v>14.63</v>
      </c>
      <c r="K585" s="31"/>
    </row>
    <row r="586" spans="1:11" x14ac:dyDescent="0.25">
      <c r="A586" s="38"/>
      <c r="B586" s="72" t="s">
        <v>428</v>
      </c>
      <c r="C586" s="39"/>
      <c r="D586" s="56"/>
      <c r="E586" s="39"/>
      <c r="F586" s="41"/>
      <c r="G586" s="40"/>
      <c r="H586" s="41"/>
      <c r="I586" s="40"/>
      <c r="J586" s="41"/>
      <c r="K586" s="26"/>
    </row>
    <row r="587" spans="1:11" ht="16.5" customHeight="1" x14ac:dyDescent="0.25">
      <c r="A587" s="501" t="s">
        <v>174</v>
      </c>
      <c r="B587" s="81"/>
      <c r="C587" s="76">
        <v>180</v>
      </c>
      <c r="D587" s="75"/>
      <c r="E587" s="76"/>
      <c r="F587" s="77">
        <v>2.58</v>
      </c>
      <c r="G587" s="78">
        <v>3.1</v>
      </c>
      <c r="H587" s="77">
        <v>13.6</v>
      </c>
      <c r="I587" s="78">
        <v>91.89</v>
      </c>
      <c r="J587" s="77">
        <v>1.44</v>
      </c>
      <c r="K587" s="112" t="s">
        <v>150</v>
      </c>
    </row>
    <row r="588" spans="1:11" ht="29.25" customHeight="1" x14ac:dyDescent="0.25">
      <c r="A588" s="502" t="s">
        <v>400</v>
      </c>
      <c r="B588" s="38" t="s">
        <v>181</v>
      </c>
      <c r="C588" s="76"/>
      <c r="D588" s="75">
        <v>185</v>
      </c>
      <c r="E588" s="76">
        <v>180</v>
      </c>
      <c r="F588" s="77"/>
      <c r="G588" s="78"/>
      <c r="H588" s="77"/>
      <c r="I588" s="78"/>
      <c r="J588" s="77"/>
      <c r="K588" s="26"/>
    </row>
    <row r="589" spans="1:11" s="142" customFormat="1" ht="27.75" customHeight="1" x14ac:dyDescent="0.25">
      <c r="A589" s="99" t="s">
        <v>281</v>
      </c>
      <c r="B589" s="38"/>
      <c r="C589" s="39">
        <v>50</v>
      </c>
      <c r="D589" s="41"/>
      <c r="E589" s="40"/>
      <c r="F589" s="41">
        <v>5.9</v>
      </c>
      <c r="G589" s="40">
        <v>6.2</v>
      </c>
      <c r="H589" s="41">
        <v>24.458333333333325</v>
      </c>
      <c r="I589" s="40">
        <v>170.67</v>
      </c>
      <c r="J589" s="41">
        <v>0.15</v>
      </c>
      <c r="K589" s="26" t="s">
        <v>288</v>
      </c>
    </row>
    <row r="590" spans="1:11" s="142" customFormat="1" x14ac:dyDescent="0.25">
      <c r="A590" s="99"/>
      <c r="B590" s="38" t="s">
        <v>51</v>
      </c>
      <c r="C590" s="39"/>
      <c r="D590" s="41">
        <v>30</v>
      </c>
      <c r="E590" s="40">
        <v>30</v>
      </c>
      <c r="F590" s="41"/>
      <c r="G590" s="40"/>
      <c r="H590" s="41"/>
      <c r="I590" s="40"/>
      <c r="J590" s="41"/>
      <c r="K590" s="26"/>
    </row>
    <row r="591" spans="1:11" s="142" customFormat="1" ht="31.5" x14ac:dyDescent="0.25">
      <c r="A591" s="99"/>
      <c r="B591" s="38" t="s">
        <v>282</v>
      </c>
      <c r="C591" s="39"/>
      <c r="D591" s="41">
        <v>1</v>
      </c>
      <c r="E591" s="40">
        <v>1</v>
      </c>
      <c r="F591" s="41"/>
      <c r="G591" s="40"/>
      <c r="H591" s="41"/>
      <c r="I591" s="40"/>
      <c r="J591" s="41"/>
      <c r="K591" s="26"/>
    </row>
    <row r="592" spans="1:11" s="142" customFormat="1" x14ac:dyDescent="0.25">
      <c r="A592" s="99"/>
      <c r="B592" s="38" t="s">
        <v>283</v>
      </c>
      <c r="C592" s="39"/>
      <c r="D592" s="41">
        <v>3.9</v>
      </c>
      <c r="E592" s="40">
        <v>3.9</v>
      </c>
      <c r="F592" s="41"/>
      <c r="G592" s="40"/>
      <c r="H592" s="41"/>
      <c r="I592" s="40"/>
      <c r="J592" s="41"/>
      <c r="K592" s="26"/>
    </row>
    <row r="593" spans="1:11" s="142" customFormat="1" x14ac:dyDescent="0.25">
      <c r="A593" s="99"/>
      <c r="B593" s="38" t="s">
        <v>57</v>
      </c>
      <c r="C593" s="39"/>
      <c r="D593" s="41">
        <v>1.4</v>
      </c>
      <c r="E593" s="40">
        <v>1.4</v>
      </c>
      <c r="F593" s="41"/>
      <c r="G593" s="40"/>
      <c r="H593" s="41"/>
      <c r="I593" s="40"/>
      <c r="J593" s="41"/>
      <c r="K593" s="26"/>
    </row>
    <row r="594" spans="1:11" s="142" customFormat="1" x14ac:dyDescent="0.25">
      <c r="A594" s="99"/>
      <c r="B594" s="38" t="s">
        <v>284</v>
      </c>
      <c r="C594" s="39"/>
      <c r="D594" s="41">
        <v>2.88</v>
      </c>
      <c r="E594" s="40">
        <v>2.4</v>
      </c>
      <c r="F594" s="41"/>
      <c r="G594" s="40"/>
      <c r="H594" s="41"/>
      <c r="I594" s="40"/>
      <c r="J594" s="41"/>
      <c r="K594" s="26"/>
    </row>
    <row r="595" spans="1:11" s="142" customFormat="1" x14ac:dyDescent="0.25">
      <c r="A595" s="99"/>
      <c r="B595" s="38" t="s">
        <v>285</v>
      </c>
      <c r="C595" s="39"/>
      <c r="D595" s="41">
        <v>0.25</v>
      </c>
      <c r="E595" s="40">
        <v>0.25</v>
      </c>
      <c r="F595" s="41"/>
      <c r="G595" s="40"/>
      <c r="H595" s="41"/>
      <c r="I595" s="40"/>
      <c r="J595" s="41"/>
      <c r="K595" s="26"/>
    </row>
    <row r="596" spans="1:11" s="142" customFormat="1" ht="15" customHeight="1" x14ac:dyDescent="0.25">
      <c r="A596" s="99"/>
      <c r="B596" s="38" t="s">
        <v>25</v>
      </c>
      <c r="C596" s="39"/>
      <c r="D596" s="41">
        <v>13</v>
      </c>
      <c r="E596" s="40">
        <v>13</v>
      </c>
      <c r="F596" s="41"/>
      <c r="G596" s="40"/>
      <c r="H596" s="41"/>
      <c r="I596" s="40"/>
      <c r="J596" s="41"/>
      <c r="K596" s="26"/>
    </row>
    <row r="597" spans="1:11" s="142" customFormat="1" x14ac:dyDescent="0.25">
      <c r="A597" s="99"/>
      <c r="B597" s="38" t="s">
        <v>280</v>
      </c>
      <c r="C597" s="39"/>
      <c r="D597" s="41">
        <v>0.35</v>
      </c>
      <c r="E597" s="40">
        <v>0.35</v>
      </c>
      <c r="F597" s="41"/>
      <c r="G597" s="40"/>
      <c r="H597" s="41"/>
      <c r="I597" s="40"/>
      <c r="J597" s="41"/>
      <c r="K597" s="26"/>
    </row>
    <row r="598" spans="1:11" s="142" customFormat="1" x14ac:dyDescent="0.25">
      <c r="A598" s="99"/>
      <c r="B598" s="38" t="s">
        <v>26</v>
      </c>
      <c r="C598" s="39"/>
      <c r="D598" s="41">
        <v>11.8</v>
      </c>
      <c r="E598" s="40">
        <v>11.8</v>
      </c>
      <c r="F598" s="41"/>
      <c r="G598" s="40"/>
      <c r="H598" s="41"/>
      <c r="I598" s="40"/>
      <c r="J598" s="41"/>
      <c r="K598" s="26"/>
    </row>
    <row r="599" spans="1:11" x14ac:dyDescent="0.25">
      <c r="A599" s="99"/>
      <c r="B599" s="38" t="s">
        <v>44</v>
      </c>
      <c r="C599" s="39"/>
      <c r="D599" s="41"/>
      <c r="E599" s="40">
        <v>59</v>
      </c>
      <c r="F599" s="41"/>
      <c r="G599" s="40"/>
      <c r="H599" s="41"/>
      <c r="I599" s="40"/>
      <c r="J599" s="41"/>
      <c r="K599" s="26"/>
    </row>
    <row r="600" spans="1:11" ht="17.25" customHeight="1" x14ac:dyDescent="0.25">
      <c r="A600" s="99"/>
      <c r="B600" s="38" t="s">
        <v>286</v>
      </c>
      <c r="C600" s="39"/>
      <c r="D600" s="41">
        <v>1.44</v>
      </c>
      <c r="E600" s="40">
        <v>1.2</v>
      </c>
      <c r="F600" s="41"/>
      <c r="G600" s="40"/>
      <c r="H600" s="41"/>
      <c r="I600" s="40"/>
      <c r="J600" s="41"/>
      <c r="K600" s="26"/>
    </row>
    <row r="601" spans="1:11" ht="32.25" thickBot="1" x14ac:dyDescent="0.3">
      <c r="A601" s="99"/>
      <c r="B601" s="38" t="s">
        <v>287</v>
      </c>
      <c r="C601" s="39"/>
      <c r="D601" s="41">
        <v>1</v>
      </c>
      <c r="E601" s="40">
        <v>1</v>
      </c>
      <c r="F601" s="41"/>
      <c r="G601" s="40"/>
      <c r="H601" s="41"/>
      <c r="I601" s="40"/>
      <c r="J601" s="41"/>
      <c r="K601" s="26"/>
    </row>
    <row r="602" spans="1:11" s="403" customFormat="1" ht="16.5" customHeight="1" thickBot="1" x14ac:dyDescent="0.3">
      <c r="A602" s="936" t="s">
        <v>37</v>
      </c>
      <c r="B602" s="937"/>
      <c r="C602" s="372">
        <v>230</v>
      </c>
      <c r="D602" s="396"/>
      <c r="E602" s="397"/>
      <c r="F602" s="313">
        <f>F587+F589</f>
        <v>8.48</v>
      </c>
      <c r="G602" s="313">
        <f t="shared" ref="G602:J602" si="29">G587+G589</f>
        <v>9.3000000000000007</v>
      </c>
      <c r="H602" s="313">
        <f t="shared" si="29"/>
        <v>38.058333333333323</v>
      </c>
      <c r="I602" s="313">
        <f t="shared" si="29"/>
        <v>262.56</v>
      </c>
      <c r="J602" s="313">
        <f t="shared" si="29"/>
        <v>1.5899999999999999</v>
      </c>
      <c r="K602" s="369"/>
    </row>
    <row r="603" spans="1:11" x14ac:dyDescent="0.25">
      <c r="A603" s="99"/>
      <c r="B603" s="330" t="s">
        <v>429</v>
      </c>
      <c r="C603" s="57"/>
      <c r="D603" s="41"/>
      <c r="E603" s="64"/>
      <c r="F603" s="41"/>
      <c r="G603" s="40"/>
      <c r="H603" s="41"/>
      <c r="I603" s="40"/>
      <c r="J603" s="41"/>
      <c r="K603" s="26"/>
    </row>
    <row r="604" spans="1:11" ht="31.5" x14ac:dyDescent="0.25">
      <c r="A604" s="99" t="s">
        <v>436</v>
      </c>
      <c r="B604" s="38"/>
      <c r="C604" s="39" t="s">
        <v>489</v>
      </c>
      <c r="D604" s="41"/>
      <c r="E604" s="40"/>
      <c r="F604" s="54">
        <v>13.34</v>
      </c>
      <c r="G604" s="41">
        <v>14.530200000000001</v>
      </c>
      <c r="H604" s="40">
        <v>49.1</v>
      </c>
      <c r="I604" s="41">
        <v>418.5</v>
      </c>
      <c r="J604" s="40">
        <v>0.56000000000000005</v>
      </c>
      <c r="K604" s="26" t="s">
        <v>250</v>
      </c>
    </row>
    <row r="605" spans="1:11" x14ac:dyDescent="0.25">
      <c r="A605" s="99"/>
      <c r="B605" s="38" t="s">
        <v>77</v>
      </c>
      <c r="C605" s="39"/>
      <c r="D605" s="41">
        <v>112.17</v>
      </c>
      <c r="E605" s="40">
        <v>110</v>
      </c>
      <c r="F605" s="54"/>
      <c r="G605" s="41"/>
      <c r="H605" s="40"/>
      <c r="I605" s="41"/>
      <c r="J605" s="40"/>
      <c r="K605" s="26"/>
    </row>
    <row r="606" spans="1:11" x14ac:dyDescent="0.25">
      <c r="A606" s="99"/>
      <c r="B606" s="38" t="s">
        <v>106</v>
      </c>
      <c r="C606" s="39"/>
      <c r="D606" s="41">
        <v>6.9</v>
      </c>
      <c r="E606" s="40">
        <v>6.9</v>
      </c>
      <c r="F606" s="54"/>
      <c r="G606" s="41"/>
      <c r="H606" s="40"/>
      <c r="I606" s="41"/>
      <c r="J606" s="40"/>
      <c r="K606" s="26"/>
    </row>
    <row r="607" spans="1:11" x14ac:dyDescent="0.25">
      <c r="A607" s="99"/>
      <c r="B607" s="38" t="s">
        <v>42</v>
      </c>
      <c r="C607" s="39"/>
      <c r="D607" s="41">
        <v>6</v>
      </c>
      <c r="E607" s="40">
        <v>5</v>
      </c>
      <c r="F607" s="54"/>
      <c r="G607" s="41"/>
      <c r="H607" s="40"/>
      <c r="I607" s="41"/>
      <c r="J607" s="40"/>
      <c r="K607" s="26"/>
    </row>
    <row r="608" spans="1:11" x14ac:dyDescent="0.25">
      <c r="A608" s="99"/>
      <c r="B608" s="38" t="s">
        <v>232</v>
      </c>
      <c r="C608" s="39"/>
      <c r="D608" s="41">
        <v>9.6</v>
      </c>
      <c r="E608" s="40">
        <v>9.6</v>
      </c>
      <c r="F608" s="54"/>
      <c r="G608" s="41"/>
      <c r="H608" s="40"/>
      <c r="I608" s="41"/>
      <c r="J608" s="36"/>
      <c r="K608" s="26"/>
    </row>
    <row r="609" spans="1:11" ht="18.75" customHeight="1" x14ac:dyDescent="0.25">
      <c r="A609" s="99"/>
      <c r="B609" s="38" t="s">
        <v>73</v>
      </c>
      <c r="C609" s="39"/>
      <c r="D609" s="41">
        <v>4.8</v>
      </c>
      <c r="E609" s="40">
        <v>4.8</v>
      </c>
      <c r="F609" s="54"/>
      <c r="G609" s="41"/>
      <c r="H609" s="40"/>
      <c r="I609" s="41"/>
      <c r="J609" s="36"/>
      <c r="K609" s="26"/>
    </row>
    <row r="610" spans="1:11" ht="14.25" customHeight="1" x14ac:dyDescent="0.25">
      <c r="A610" s="99"/>
      <c r="B610" s="38" t="s">
        <v>29</v>
      </c>
      <c r="C610" s="39"/>
      <c r="D610" s="41">
        <v>4.8</v>
      </c>
      <c r="E610" s="40">
        <v>4.8</v>
      </c>
      <c r="F610" s="54"/>
      <c r="G610" s="41"/>
      <c r="H610" s="40"/>
      <c r="I610" s="41"/>
      <c r="J610" s="36"/>
      <c r="K610" s="26"/>
    </row>
    <row r="611" spans="1:11" x14ac:dyDescent="0.25">
      <c r="A611" s="99"/>
      <c r="B611" s="38" t="s">
        <v>48</v>
      </c>
      <c r="C611" s="39"/>
      <c r="D611" s="41">
        <v>4.8</v>
      </c>
      <c r="E611" s="40">
        <v>4.8</v>
      </c>
      <c r="F611" s="54"/>
      <c r="G611" s="41"/>
      <c r="H611" s="40"/>
      <c r="I611" s="41"/>
      <c r="J611" s="36"/>
      <c r="K611" s="26"/>
    </row>
    <row r="612" spans="1:11" x14ac:dyDescent="0.25">
      <c r="A612" s="99"/>
      <c r="B612" s="42" t="s">
        <v>234</v>
      </c>
      <c r="C612" s="39"/>
      <c r="D612" s="41">
        <v>0.6</v>
      </c>
      <c r="E612" s="40">
        <v>0.6</v>
      </c>
      <c r="F612" s="54"/>
      <c r="G612" s="41"/>
      <c r="H612" s="40"/>
      <c r="I612" s="41"/>
      <c r="J612" s="36"/>
      <c r="K612" s="26"/>
    </row>
    <row r="613" spans="1:11" x14ac:dyDescent="0.25">
      <c r="A613" s="38"/>
      <c r="B613" s="42" t="s">
        <v>438</v>
      </c>
      <c r="C613" s="39"/>
      <c r="D613" s="41">
        <v>7.5</v>
      </c>
      <c r="E613" s="40">
        <v>7.5</v>
      </c>
      <c r="F613" s="54"/>
      <c r="G613" s="41"/>
      <c r="H613" s="40"/>
      <c r="I613" s="41"/>
      <c r="J613" s="36"/>
      <c r="K613" s="26"/>
    </row>
    <row r="614" spans="1:11" x14ac:dyDescent="0.25">
      <c r="A614" s="38"/>
      <c r="B614" s="42" t="s">
        <v>232</v>
      </c>
      <c r="C614" s="39"/>
      <c r="D614" s="41">
        <v>1.5</v>
      </c>
      <c r="E614" s="40">
        <v>1.5</v>
      </c>
      <c r="F614" s="54"/>
      <c r="G614" s="41"/>
      <c r="H614" s="40"/>
      <c r="I614" s="41"/>
      <c r="J614" s="36"/>
      <c r="K614" s="26"/>
    </row>
    <row r="615" spans="1:11" x14ac:dyDescent="0.25">
      <c r="A615" s="38"/>
      <c r="B615" s="42" t="s">
        <v>439</v>
      </c>
      <c r="C615" s="39"/>
      <c r="D615" s="41">
        <v>1.35</v>
      </c>
      <c r="E615" s="40">
        <v>1.35</v>
      </c>
      <c r="F615" s="54"/>
      <c r="G615" s="41"/>
      <c r="H615" s="40"/>
      <c r="I615" s="41"/>
      <c r="J615" s="36"/>
      <c r="K615" s="26"/>
    </row>
    <row r="616" spans="1:11" x14ac:dyDescent="0.25">
      <c r="A616" s="38"/>
      <c r="B616" s="42" t="s">
        <v>147</v>
      </c>
      <c r="C616" s="39"/>
      <c r="D616" s="41">
        <v>24</v>
      </c>
      <c r="E616" s="40">
        <v>24</v>
      </c>
      <c r="F616" s="54"/>
      <c r="G616" s="41"/>
      <c r="H616" s="40"/>
      <c r="I616" s="41"/>
      <c r="J616" s="36"/>
      <c r="K616" s="26"/>
    </row>
    <row r="617" spans="1:11" ht="20.25" customHeight="1" x14ac:dyDescent="0.25">
      <c r="A617" s="500" t="s">
        <v>385</v>
      </c>
      <c r="B617" s="38"/>
      <c r="C617" s="39" t="s">
        <v>338</v>
      </c>
      <c r="D617" s="56"/>
      <c r="E617" s="39"/>
      <c r="F617" s="41">
        <v>0.61020000000000008</v>
      </c>
      <c r="G617" s="40">
        <v>0.25020000000000003</v>
      </c>
      <c r="H617" s="41">
        <v>18.684000000000001</v>
      </c>
      <c r="I617" s="40">
        <v>79.38000000000001</v>
      </c>
      <c r="J617" s="56">
        <v>90</v>
      </c>
      <c r="K617" s="26" t="s">
        <v>386</v>
      </c>
    </row>
    <row r="618" spans="1:11" x14ac:dyDescent="0.25">
      <c r="A618" s="500"/>
      <c r="B618" s="38" t="s">
        <v>388</v>
      </c>
      <c r="C618" s="39"/>
      <c r="D618" s="56">
        <v>18.399999999999999</v>
      </c>
      <c r="E618" s="39">
        <v>18</v>
      </c>
      <c r="F618" s="41"/>
      <c r="G618" s="40"/>
      <c r="H618" s="41"/>
      <c r="I618" s="40"/>
      <c r="J618" s="56"/>
      <c r="K618" s="26"/>
    </row>
    <row r="619" spans="1:11" x14ac:dyDescent="0.25">
      <c r="A619" s="500"/>
      <c r="B619" s="38" t="s">
        <v>61</v>
      </c>
      <c r="C619" s="39"/>
      <c r="D619" s="56">
        <v>6</v>
      </c>
      <c r="E619" s="39">
        <v>6</v>
      </c>
      <c r="F619" s="41"/>
      <c r="G619" s="40"/>
      <c r="H619" s="41"/>
      <c r="I619" s="40"/>
      <c r="J619" s="56"/>
      <c r="K619" s="26"/>
    </row>
    <row r="620" spans="1:11" ht="16.5" thickBot="1" x14ac:dyDescent="0.3">
      <c r="A620" s="500"/>
      <c r="B620" s="38" t="s">
        <v>66</v>
      </c>
      <c r="C620" s="39"/>
      <c r="D620" s="56">
        <v>180</v>
      </c>
      <c r="E620" s="39">
        <v>180</v>
      </c>
      <c r="F620" s="41"/>
      <c r="G620" s="40"/>
      <c r="H620" s="41"/>
      <c r="I620" s="40"/>
      <c r="J620" s="56"/>
      <c r="K620" s="26"/>
    </row>
    <row r="621" spans="1:11" ht="16.5" thickBot="1" x14ac:dyDescent="0.3">
      <c r="A621" s="402" t="s">
        <v>37</v>
      </c>
      <c r="B621" s="45"/>
      <c r="C621" s="135">
        <v>336</v>
      </c>
      <c r="D621" s="83"/>
      <c r="E621" s="29"/>
      <c r="F621" s="117">
        <f>SUM(F603:F620)</f>
        <v>13.950200000000001</v>
      </c>
      <c r="G621" s="117">
        <f t="shared" ref="G621:J621" si="30">SUM(G603:G620)</f>
        <v>14.7804</v>
      </c>
      <c r="H621" s="117">
        <f t="shared" si="30"/>
        <v>67.784000000000006</v>
      </c>
      <c r="I621" s="117">
        <v>472.45</v>
      </c>
      <c r="J621" s="117">
        <f t="shared" si="30"/>
        <v>90.56</v>
      </c>
      <c r="K621" s="31"/>
    </row>
    <row r="622" spans="1:11" ht="16.5" thickBot="1" x14ac:dyDescent="0.3">
      <c r="A622" s="402" t="s">
        <v>62</v>
      </c>
      <c r="B622" s="143"/>
      <c r="C622" s="135">
        <f>C530+C534+C585+C621+C602</f>
        <v>1828</v>
      </c>
      <c r="D622" s="135"/>
      <c r="E622" s="135"/>
      <c r="F622" s="118">
        <f t="shared" ref="F622:J622" si="31">F530+F534+F585+F621+F602</f>
        <v>55.33613970890336</v>
      </c>
      <c r="G622" s="118">
        <f t="shared" si="31"/>
        <v>60.228767371825683</v>
      </c>
      <c r="H622" s="118">
        <f t="shared" si="31"/>
        <v>265.22064053468915</v>
      </c>
      <c r="I622" s="118">
        <f t="shared" si="31"/>
        <v>1820.796670090476</v>
      </c>
      <c r="J622" s="118">
        <f t="shared" si="31"/>
        <v>111.58000000000001</v>
      </c>
      <c r="K622" s="31"/>
    </row>
    <row r="623" spans="1:11" x14ac:dyDescent="0.25">
      <c r="A623" s="73"/>
      <c r="B623" s="73"/>
      <c r="C623" s="123"/>
      <c r="D623" s="123"/>
      <c r="E623" s="123"/>
      <c r="F623" s="123"/>
      <c r="G623" s="123"/>
      <c r="H623" s="123"/>
      <c r="I623" s="123"/>
      <c r="J623" s="123"/>
      <c r="K623" s="38"/>
    </row>
    <row r="624" spans="1:11" x14ac:dyDescent="0.25">
      <c r="A624" s="42"/>
      <c r="B624" s="42"/>
      <c r="C624" s="85"/>
      <c r="D624" s="41"/>
      <c r="E624" s="41"/>
      <c r="F624" s="50"/>
      <c r="G624" s="50"/>
      <c r="H624" s="50"/>
      <c r="I624" s="50"/>
      <c r="J624" s="50"/>
      <c r="K624" s="38"/>
    </row>
    <row r="625" spans="1:11" ht="16.5" thickBot="1" x14ac:dyDescent="0.3">
      <c r="A625" s="9" t="s">
        <v>302</v>
      </c>
      <c r="B625" s="42"/>
      <c r="C625" s="144"/>
      <c r="D625" s="145"/>
      <c r="E625" s="95"/>
      <c r="J625" s="88"/>
      <c r="K625" s="27"/>
    </row>
    <row r="626" spans="1:11" ht="31.5" x14ac:dyDescent="0.25">
      <c r="A626" s="476" t="s">
        <v>3</v>
      </c>
      <c r="B626" s="13"/>
      <c r="C626" s="33" t="s">
        <v>4</v>
      </c>
      <c r="D626" s="870" t="s">
        <v>5</v>
      </c>
      <c r="E626" s="15" t="s">
        <v>5</v>
      </c>
      <c r="F626" s="869" t="s">
        <v>6</v>
      </c>
      <c r="G626" s="870"/>
      <c r="H626" s="871"/>
      <c r="I626" s="869" t="s">
        <v>7</v>
      </c>
      <c r="J626" s="869" t="s">
        <v>8</v>
      </c>
      <c r="K626" s="89" t="s">
        <v>64</v>
      </c>
    </row>
    <row r="627" spans="1:11" ht="16.5" thickBot="1" x14ac:dyDescent="0.3">
      <c r="A627" s="483" t="s">
        <v>10</v>
      </c>
      <c r="B627" s="90"/>
      <c r="C627" s="91" t="s">
        <v>11</v>
      </c>
      <c r="D627" s="24" t="s">
        <v>12</v>
      </c>
      <c r="E627" s="21" t="s">
        <v>12</v>
      </c>
      <c r="F627" s="22"/>
      <c r="G627" s="23"/>
      <c r="H627" s="23"/>
      <c r="I627" s="20" t="s">
        <v>13</v>
      </c>
      <c r="J627" s="20"/>
      <c r="K627" s="94" t="s">
        <v>65</v>
      </c>
    </row>
    <row r="628" spans="1:11" ht="16.5" thickBot="1" x14ac:dyDescent="0.3">
      <c r="A628" s="478"/>
      <c r="B628" s="27"/>
      <c r="C628" s="82"/>
      <c r="D628" s="70" t="s">
        <v>14</v>
      </c>
      <c r="E628" s="29" t="s">
        <v>15</v>
      </c>
      <c r="F628" s="29" t="s">
        <v>16</v>
      </c>
      <c r="G628" s="29" t="s">
        <v>17</v>
      </c>
      <c r="H628" s="83" t="s">
        <v>18</v>
      </c>
      <c r="I628" s="30" t="s">
        <v>19</v>
      </c>
      <c r="J628" s="30" t="s">
        <v>20</v>
      </c>
      <c r="K628" s="69"/>
    </row>
    <row r="629" spans="1:11" x14ac:dyDescent="0.25">
      <c r="A629" s="99"/>
      <c r="B629" s="42" t="s">
        <v>21</v>
      </c>
      <c r="C629" s="33"/>
      <c r="D629" s="41"/>
      <c r="E629" s="35"/>
      <c r="F629" s="95"/>
      <c r="G629" s="35"/>
      <c r="H629" s="95"/>
      <c r="I629" s="35"/>
      <c r="J629" s="35"/>
      <c r="K629" s="26"/>
    </row>
    <row r="630" spans="1:11" ht="31.5" x14ac:dyDescent="0.25">
      <c r="A630" s="99" t="s">
        <v>318</v>
      </c>
      <c r="B630" s="38"/>
      <c r="C630" s="39" t="s">
        <v>375</v>
      </c>
      <c r="D630" s="41"/>
      <c r="E630" s="40"/>
      <c r="F630" s="41">
        <v>6.8349520958083829</v>
      </c>
      <c r="G630" s="40">
        <v>7.0856586826347305</v>
      </c>
      <c r="H630" s="41">
        <v>45.649922155688628</v>
      </c>
      <c r="I630" s="40">
        <v>274.16047904191618</v>
      </c>
      <c r="J630" s="41">
        <v>0.86</v>
      </c>
      <c r="K630" s="26" t="s">
        <v>98</v>
      </c>
    </row>
    <row r="631" spans="1:11" x14ac:dyDescent="0.25">
      <c r="A631" s="99"/>
      <c r="B631" s="73" t="s">
        <v>99</v>
      </c>
      <c r="C631" s="39"/>
      <c r="D631" s="41">
        <v>22.5</v>
      </c>
      <c r="E631" s="40">
        <v>22.5</v>
      </c>
      <c r="F631" s="41"/>
      <c r="G631" s="40"/>
      <c r="H631" s="41"/>
      <c r="I631" s="40"/>
      <c r="J631" s="41"/>
      <c r="K631" s="26"/>
    </row>
    <row r="632" spans="1:11" x14ac:dyDescent="0.25">
      <c r="A632" s="99"/>
      <c r="B632" s="38" t="s">
        <v>25</v>
      </c>
      <c r="C632" s="39"/>
      <c r="D632" s="41">
        <v>90</v>
      </c>
      <c r="E632" s="40">
        <v>90</v>
      </c>
      <c r="F632" s="41"/>
      <c r="G632" s="40"/>
      <c r="H632" s="41"/>
      <c r="I632" s="40"/>
      <c r="J632" s="41"/>
      <c r="K632" s="26"/>
    </row>
    <row r="633" spans="1:11" x14ac:dyDescent="0.25">
      <c r="A633" s="99"/>
      <c r="B633" s="38" t="s">
        <v>26</v>
      </c>
      <c r="C633" s="39"/>
      <c r="D633" s="41">
        <v>68</v>
      </c>
      <c r="E633" s="40">
        <v>68</v>
      </c>
      <c r="F633" s="41"/>
      <c r="G633" s="40"/>
      <c r="H633" s="41"/>
      <c r="I633" s="40"/>
      <c r="J633" s="41"/>
      <c r="K633" s="26"/>
    </row>
    <row r="634" spans="1:11" x14ac:dyDescent="0.25">
      <c r="A634" s="99"/>
      <c r="B634" s="38" t="s">
        <v>27</v>
      </c>
      <c r="C634" s="39"/>
      <c r="D634" s="41">
        <v>2.5</v>
      </c>
      <c r="E634" s="40">
        <v>2.5</v>
      </c>
      <c r="F634" s="41"/>
      <c r="G634" s="40"/>
      <c r="H634" s="41"/>
      <c r="I634" s="40"/>
      <c r="J634" s="41"/>
      <c r="K634" s="26"/>
    </row>
    <row r="635" spans="1:11" x14ac:dyDescent="0.25">
      <c r="A635" s="99"/>
      <c r="B635" s="42" t="s">
        <v>234</v>
      </c>
      <c r="C635" s="39"/>
      <c r="D635" s="41">
        <v>0.5</v>
      </c>
      <c r="E635" s="40">
        <v>0.5</v>
      </c>
      <c r="F635" s="41"/>
      <c r="G635" s="40"/>
      <c r="H635" s="41"/>
      <c r="I635" s="40"/>
      <c r="J635" s="41"/>
      <c r="K635" s="26"/>
    </row>
    <row r="636" spans="1:11" x14ac:dyDescent="0.25">
      <c r="A636" s="99"/>
      <c r="B636" s="38" t="s">
        <v>29</v>
      </c>
      <c r="C636" s="39"/>
      <c r="D636" s="41">
        <v>5</v>
      </c>
      <c r="E636" s="40">
        <v>5</v>
      </c>
      <c r="F636" s="41"/>
      <c r="G636" s="40"/>
      <c r="H636" s="41"/>
      <c r="I636" s="40"/>
      <c r="J636" s="40"/>
      <c r="K636" s="26"/>
    </row>
    <row r="637" spans="1:11" x14ac:dyDescent="0.25">
      <c r="A637" s="99" t="s">
        <v>30</v>
      </c>
      <c r="B637" s="38"/>
      <c r="C637" s="39">
        <v>180</v>
      </c>
      <c r="D637" s="95"/>
      <c r="E637" s="36"/>
      <c r="F637" s="41">
        <v>2.8494000000000002</v>
      </c>
      <c r="G637" s="40">
        <v>2.4102000000000001</v>
      </c>
      <c r="H637" s="41">
        <v>14.351400000000002</v>
      </c>
      <c r="I637" s="40">
        <v>90.54</v>
      </c>
      <c r="J637" s="40">
        <v>1.17</v>
      </c>
      <c r="K637" s="26" t="s">
        <v>31</v>
      </c>
    </row>
    <row r="638" spans="1:11" x14ac:dyDescent="0.25">
      <c r="A638" s="99"/>
      <c r="B638" s="38" t="s">
        <v>32</v>
      </c>
      <c r="C638" s="39"/>
      <c r="D638" s="41">
        <v>2.5</v>
      </c>
      <c r="E638" s="40">
        <v>2.5</v>
      </c>
      <c r="F638" s="41"/>
      <c r="G638" s="40"/>
      <c r="H638" s="41"/>
      <c r="I638" s="40"/>
      <c r="J638" s="40"/>
      <c r="K638" s="26"/>
    </row>
    <row r="639" spans="1:11" x14ac:dyDescent="0.25">
      <c r="A639" s="99"/>
      <c r="B639" s="38" t="s">
        <v>27</v>
      </c>
      <c r="C639" s="39"/>
      <c r="D639" s="41">
        <v>6</v>
      </c>
      <c r="E639" s="40">
        <v>6</v>
      </c>
      <c r="F639" s="41"/>
      <c r="G639" s="40"/>
      <c r="H639" s="41"/>
      <c r="I639" s="40"/>
      <c r="J639" s="40"/>
      <c r="K639" s="26"/>
    </row>
    <row r="640" spans="1:11" x14ac:dyDescent="0.25">
      <c r="A640" s="44"/>
      <c r="B640" s="38" t="s">
        <v>25</v>
      </c>
      <c r="C640" s="39"/>
      <c r="D640" s="41">
        <v>90</v>
      </c>
      <c r="E640" s="40">
        <v>90</v>
      </c>
      <c r="F640" s="41"/>
      <c r="G640" s="40"/>
      <c r="H640" s="41"/>
      <c r="I640" s="40"/>
      <c r="J640" s="40"/>
      <c r="K640" s="26"/>
    </row>
    <row r="641" spans="1:17" x14ac:dyDescent="0.25">
      <c r="A641" s="44"/>
      <c r="B641" s="38" t="s">
        <v>26</v>
      </c>
      <c r="C641" s="39"/>
      <c r="D641" s="41">
        <v>108</v>
      </c>
      <c r="E641" s="40">
        <v>108</v>
      </c>
      <c r="F641" s="41"/>
      <c r="G641" s="40"/>
      <c r="H641" s="41"/>
      <c r="I641" s="40"/>
      <c r="J641" s="40"/>
      <c r="K641" s="26"/>
    </row>
    <row r="642" spans="1:17" x14ac:dyDescent="0.25">
      <c r="A642" s="339" t="s">
        <v>221</v>
      </c>
      <c r="B642" s="38"/>
      <c r="C642" s="39" t="s">
        <v>34</v>
      </c>
      <c r="D642" s="41"/>
      <c r="E642" s="40"/>
      <c r="F642" s="41">
        <v>2.29</v>
      </c>
      <c r="G642" s="40">
        <v>4.5</v>
      </c>
      <c r="H642" s="41">
        <v>15.489999999999997</v>
      </c>
      <c r="I642" s="40">
        <v>111.59999999999998</v>
      </c>
      <c r="J642" s="40"/>
      <c r="K642" s="26" t="s">
        <v>35</v>
      </c>
    </row>
    <row r="643" spans="1:17" x14ac:dyDescent="0.25">
      <c r="A643" s="339"/>
      <c r="B643" s="38" t="s">
        <v>36</v>
      </c>
      <c r="C643" s="39"/>
      <c r="D643" s="41">
        <v>30</v>
      </c>
      <c r="E643" s="40">
        <v>30</v>
      </c>
      <c r="F643" s="41"/>
      <c r="G643" s="40"/>
      <c r="H643" s="41"/>
      <c r="I643" s="40"/>
      <c r="J643" s="40"/>
      <c r="K643" s="26"/>
    </row>
    <row r="644" spans="1:17" x14ac:dyDescent="0.25">
      <c r="A644" s="339"/>
      <c r="B644" s="38" t="s">
        <v>29</v>
      </c>
      <c r="C644" s="39"/>
      <c r="D644" s="41">
        <v>5</v>
      </c>
      <c r="E644" s="40">
        <v>5</v>
      </c>
      <c r="F644" s="41" t="s">
        <v>1</v>
      </c>
      <c r="G644" s="40"/>
      <c r="H644" s="41"/>
      <c r="I644" s="40"/>
      <c r="J644" s="40"/>
      <c r="K644" s="26"/>
    </row>
    <row r="645" spans="1:17" ht="16.5" thickBot="1" x14ac:dyDescent="0.3">
      <c r="A645" s="339" t="s">
        <v>389</v>
      </c>
      <c r="B645" s="38" t="s">
        <v>390</v>
      </c>
      <c r="C645" s="39">
        <v>10</v>
      </c>
      <c r="D645" s="41">
        <v>10.199999999999999</v>
      </c>
      <c r="E645" s="40">
        <v>10</v>
      </c>
      <c r="F645" s="41">
        <v>2.63</v>
      </c>
      <c r="G645" s="40">
        <v>2.66</v>
      </c>
      <c r="H645" s="41"/>
      <c r="I645" s="40">
        <v>34.333333333333336</v>
      </c>
      <c r="J645" s="40">
        <v>7.0000000000000007E-2</v>
      </c>
      <c r="K645" s="26" t="s">
        <v>391</v>
      </c>
    </row>
    <row r="646" spans="1:17" ht="16.5" thickBot="1" x14ac:dyDescent="0.3">
      <c r="A646" s="484" t="s">
        <v>37</v>
      </c>
      <c r="B646" s="45"/>
      <c r="C646" s="135">
        <v>410</v>
      </c>
      <c r="D646" s="313"/>
      <c r="E646" s="314"/>
      <c r="F646" s="117">
        <v>11.33</v>
      </c>
      <c r="G646" s="117">
        <f>G630+G637+G645</f>
        <v>12.155858682634731</v>
      </c>
      <c r="H646" s="117">
        <v>54.8</v>
      </c>
      <c r="I646" s="117">
        <v>379.7</v>
      </c>
      <c r="J646" s="117">
        <f t="shared" ref="J646" si="32">J630+J637+J642+J645</f>
        <v>2.0999999999999996</v>
      </c>
      <c r="K646" s="31"/>
    </row>
    <row r="647" spans="1:17" x14ac:dyDescent="0.25">
      <c r="A647" s="476"/>
      <c r="B647" s="32" t="s">
        <v>38</v>
      </c>
      <c r="C647" s="33"/>
      <c r="D647" s="870"/>
      <c r="E647" s="15"/>
      <c r="F647" s="870"/>
      <c r="G647" s="15"/>
      <c r="H647" s="870"/>
      <c r="I647" s="15"/>
      <c r="J647" s="15"/>
      <c r="K647" s="26"/>
    </row>
    <row r="648" spans="1:17" x14ac:dyDescent="0.25">
      <c r="A648" s="80" t="s">
        <v>53</v>
      </c>
      <c r="B648" s="81"/>
      <c r="C648" s="76">
        <v>100</v>
      </c>
      <c r="D648" s="75">
        <v>100</v>
      </c>
      <c r="E648" s="76">
        <v>100</v>
      </c>
      <c r="F648" s="98">
        <v>0.4</v>
      </c>
      <c r="G648" s="78">
        <v>0.4</v>
      </c>
      <c r="H648" s="77">
        <v>9.8000000000000007</v>
      </c>
      <c r="I648" s="78">
        <v>47</v>
      </c>
      <c r="J648" s="77">
        <v>10</v>
      </c>
      <c r="K648" s="26" t="s">
        <v>153</v>
      </c>
    </row>
    <row r="649" spans="1:17" ht="16.5" thickBot="1" x14ac:dyDescent="0.3">
      <c r="A649" s="80" t="s">
        <v>360</v>
      </c>
      <c r="B649" s="73"/>
      <c r="C649" s="78"/>
      <c r="D649" s="479"/>
      <c r="E649" s="96"/>
      <c r="F649" s="98"/>
      <c r="G649" s="78"/>
      <c r="H649" s="77"/>
      <c r="I649" s="78"/>
      <c r="J649" s="79"/>
      <c r="K649" s="26" t="s">
        <v>154</v>
      </c>
    </row>
    <row r="650" spans="1:17" ht="16.5" thickBot="1" x14ac:dyDescent="0.3">
      <c r="A650" s="484" t="s">
        <v>37</v>
      </c>
      <c r="B650" s="45"/>
      <c r="C650" s="135">
        <v>100</v>
      </c>
      <c r="D650" s="313"/>
      <c r="E650" s="315"/>
      <c r="F650" s="117">
        <f>F648</f>
        <v>0.4</v>
      </c>
      <c r="G650" s="118">
        <f t="shared" ref="G650:J650" si="33">G648</f>
        <v>0.4</v>
      </c>
      <c r="H650" s="117">
        <f t="shared" si="33"/>
        <v>9.8000000000000007</v>
      </c>
      <c r="I650" s="118">
        <f t="shared" si="33"/>
        <v>47</v>
      </c>
      <c r="J650" s="117">
        <f t="shared" si="33"/>
        <v>10</v>
      </c>
      <c r="K650" s="31"/>
    </row>
    <row r="651" spans="1:17" x14ac:dyDescent="0.25">
      <c r="A651" s="476"/>
      <c r="B651" s="32" t="s">
        <v>40</v>
      </c>
      <c r="C651" s="33"/>
      <c r="D651" s="146"/>
      <c r="E651" s="100"/>
      <c r="F651" s="870"/>
      <c r="G651" s="15"/>
      <c r="H651" s="870"/>
      <c r="I651" s="15"/>
      <c r="J651" s="36"/>
      <c r="K651" s="26"/>
    </row>
    <row r="652" spans="1:17" ht="23.25" customHeight="1" x14ac:dyDescent="0.25">
      <c r="A652" s="99" t="s">
        <v>535</v>
      </c>
      <c r="B652" s="42"/>
      <c r="C652" s="39">
        <v>60</v>
      </c>
      <c r="D652" s="41"/>
      <c r="E652" s="40"/>
      <c r="F652" s="41">
        <v>1.22</v>
      </c>
      <c r="G652" s="40">
        <v>2.21</v>
      </c>
      <c r="H652" s="41">
        <v>4.7300000000000004</v>
      </c>
      <c r="I652" s="40">
        <v>46.2</v>
      </c>
      <c r="J652" s="41">
        <v>10.25</v>
      </c>
      <c r="K652" s="26" t="s">
        <v>537</v>
      </c>
    </row>
    <row r="653" spans="1:17" ht="13.5" customHeight="1" thickBot="1" x14ac:dyDescent="0.3">
      <c r="A653" s="99"/>
      <c r="B653" s="42" t="s">
        <v>233</v>
      </c>
      <c r="C653" s="39"/>
      <c r="D653" s="41">
        <v>86.3</v>
      </c>
      <c r="E653" s="40">
        <v>69</v>
      </c>
      <c r="F653" s="41"/>
      <c r="G653" s="40"/>
      <c r="H653" s="41"/>
      <c r="I653" s="40"/>
      <c r="J653" s="41"/>
      <c r="K653" s="26"/>
    </row>
    <row r="654" spans="1:17" ht="14.25" customHeight="1" x14ac:dyDescent="0.25">
      <c r="A654" s="99"/>
      <c r="B654" s="42" t="s">
        <v>47</v>
      </c>
      <c r="C654" s="39"/>
      <c r="D654" s="41">
        <v>2.1</v>
      </c>
      <c r="E654" s="40">
        <v>2.1</v>
      </c>
      <c r="F654" s="41"/>
      <c r="G654" s="40"/>
      <c r="H654" s="41"/>
      <c r="I654" s="40"/>
      <c r="J654" s="41"/>
      <c r="K654" s="26"/>
      <c r="Q654" s="527"/>
    </row>
    <row r="655" spans="1:17" ht="16.5" customHeight="1" x14ac:dyDescent="0.25">
      <c r="A655" s="99"/>
      <c r="B655" s="42" t="s">
        <v>46</v>
      </c>
      <c r="C655" s="39"/>
      <c r="D655" s="40">
        <v>1.5</v>
      </c>
      <c r="E655" s="54">
        <v>1.2</v>
      </c>
      <c r="F655" s="41"/>
      <c r="G655" s="40"/>
      <c r="H655" s="41"/>
      <c r="I655" s="40"/>
      <c r="J655" s="41"/>
      <c r="K655" s="26"/>
    </row>
    <row r="656" spans="1:17" ht="13.5" customHeight="1" x14ac:dyDescent="0.25">
      <c r="A656" s="99"/>
      <c r="B656" s="42" t="s">
        <v>41</v>
      </c>
      <c r="C656" s="39"/>
      <c r="D656" s="40">
        <v>2.86</v>
      </c>
      <c r="E656" s="54">
        <v>2.4</v>
      </c>
      <c r="F656" s="41"/>
      <c r="G656" s="40"/>
      <c r="H656" s="41"/>
      <c r="I656" s="40"/>
      <c r="J656" s="41"/>
      <c r="K656" s="26"/>
    </row>
    <row r="657" spans="1:11" ht="13.5" customHeight="1" x14ac:dyDescent="0.25">
      <c r="A657" s="99"/>
      <c r="B657" s="42" t="s">
        <v>536</v>
      </c>
      <c r="C657" s="39"/>
      <c r="D657" s="40">
        <v>0.7</v>
      </c>
      <c r="E657" s="54">
        <v>0.7</v>
      </c>
      <c r="F657" s="41"/>
      <c r="G657" s="40"/>
      <c r="H657" s="41"/>
      <c r="I657" s="40"/>
      <c r="J657" s="41"/>
      <c r="K657" s="26"/>
    </row>
    <row r="658" spans="1:11" ht="13.5" customHeight="1" x14ac:dyDescent="0.25">
      <c r="A658" s="99"/>
      <c r="B658" s="42" t="s">
        <v>234</v>
      </c>
      <c r="C658" s="39"/>
      <c r="D658" s="40">
        <v>0.3</v>
      </c>
      <c r="E658" s="54">
        <v>0.3</v>
      </c>
      <c r="F658" s="41"/>
      <c r="G658" s="40"/>
      <c r="H658" s="41"/>
      <c r="I658" s="40"/>
      <c r="J658" s="41"/>
      <c r="K658" s="26"/>
    </row>
    <row r="659" spans="1:11" ht="13.5" customHeight="1" x14ac:dyDescent="0.25">
      <c r="A659" s="99"/>
      <c r="B659" s="42" t="s">
        <v>232</v>
      </c>
      <c r="C659" s="39"/>
      <c r="D659" s="40">
        <v>0.45</v>
      </c>
      <c r="E659" s="54">
        <v>0.45</v>
      </c>
      <c r="F659" s="41"/>
      <c r="G659" s="40"/>
      <c r="H659" s="41"/>
      <c r="I659" s="40"/>
      <c r="J659" s="41"/>
      <c r="K659" s="26"/>
    </row>
    <row r="660" spans="1:11" ht="13.5" customHeight="1" x14ac:dyDescent="0.25">
      <c r="A660" s="99"/>
      <c r="B660" s="42" t="s">
        <v>155</v>
      </c>
      <c r="C660" s="39"/>
      <c r="D660" s="40">
        <v>1.44</v>
      </c>
      <c r="E660" s="54">
        <v>1.44</v>
      </c>
      <c r="F660" s="41"/>
      <c r="G660" s="40"/>
      <c r="H660" s="41"/>
      <c r="I660" s="40"/>
      <c r="J660" s="41"/>
      <c r="K660" s="26"/>
    </row>
    <row r="661" spans="1:11" ht="31.5" x14ac:dyDescent="0.25">
      <c r="A661" s="339" t="s">
        <v>487</v>
      </c>
      <c r="B661" s="38"/>
      <c r="C661" s="57" t="s">
        <v>90</v>
      </c>
      <c r="D661" s="102"/>
      <c r="E661" s="147"/>
      <c r="F661" s="110">
        <v>5.9234</v>
      </c>
      <c r="G661" s="50">
        <v>3.7585999999999999</v>
      </c>
      <c r="H661" s="110">
        <v>13.590600000000002</v>
      </c>
      <c r="I661" s="50">
        <v>121.66</v>
      </c>
      <c r="J661" s="110">
        <v>4.2</v>
      </c>
      <c r="K661" s="26" t="s">
        <v>409</v>
      </c>
    </row>
    <row r="662" spans="1:11" x14ac:dyDescent="0.25">
      <c r="A662" s="339"/>
      <c r="B662" s="38" t="s">
        <v>441</v>
      </c>
      <c r="C662" s="57"/>
      <c r="D662" s="102">
        <v>16</v>
      </c>
      <c r="E662" s="147">
        <v>16</v>
      </c>
      <c r="F662" s="110"/>
      <c r="G662" s="50"/>
      <c r="H662" s="110"/>
      <c r="I662" s="50"/>
      <c r="J662" s="110"/>
      <c r="K662" s="26"/>
    </row>
    <row r="663" spans="1:11" ht="21" customHeight="1" x14ac:dyDescent="0.25">
      <c r="A663" s="339"/>
      <c r="B663" s="38" t="s">
        <v>420</v>
      </c>
      <c r="C663" s="57"/>
      <c r="D663" s="102"/>
      <c r="E663" s="147">
        <v>10</v>
      </c>
      <c r="F663" s="110"/>
      <c r="G663" s="50"/>
      <c r="H663" s="110"/>
      <c r="I663" s="50"/>
      <c r="J663" s="110"/>
      <c r="K663" s="26"/>
    </row>
    <row r="664" spans="1:11" x14ac:dyDescent="0.25">
      <c r="A664" s="99"/>
      <c r="B664" s="38" t="s">
        <v>144</v>
      </c>
      <c r="C664" s="57"/>
      <c r="D664" s="56">
        <v>79.8</v>
      </c>
      <c r="E664" s="53">
        <v>60</v>
      </c>
      <c r="F664" s="40"/>
      <c r="G664" s="41"/>
      <c r="H664" s="40"/>
      <c r="I664" s="41"/>
      <c r="J664" s="36"/>
      <c r="K664" s="26"/>
    </row>
    <row r="665" spans="1:11" x14ac:dyDescent="0.25">
      <c r="A665" s="99"/>
      <c r="B665" s="38" t="s">
        <v>46</v>
      </c>
      <c r="C665" s="57"/>
      <c r="D665" s="56">
        <v>9</v>
      </c>
      <c r="E665" s="34">
        <v>7.2</v>
      </c>
      <c r="F665" s="40"/>
      <c r="G665" s="41"/>
      <c r="H665" s="40"/>
      <c r="I665" s="41"/>
      <c r="J665" s="36"/>
      <c r="K665" s="26"/>
    </row>
    <row r="666" spans="1:11" x14ac:dyDescent="0.25">
      <c r="A666" s="99"/>
      <c r="B666" s="38" t="s">
        <v>41</v>
      </c>
      <c r="C666" s="57"/>
      <c r="D666" s="56">
        <v>8.6</v>
      </c>
      <c r="E666" s="34">
        <v>7.2</v>
      </c>
      <c r="F666" s="40"/>
      <c r="G666" s="41"/>
      <c r="H666" s="40"/>
      <c r="I666" s="41"/>
      <c r="J666" s="36"/>
      <c r="K666" s="26"/>
    </row>
    <row r="667" spans="1:11" x14ac:dyDescent="0.25">
      <c r="A667" s="99"/>
      <c r="B667" s="38" t="s">
        <v>47</v>
      </c>
      <c r="C667" s="57"/>
      <c r="D667" s="56">
        <v>1.8</v>
      </c>
      <c r="E667" s="53">
        <v>1.8</v>
      </c>
      <c r="F667" s="40"/>
      <c r="G667" s="41"/>
      <c r="H667" s="40"/>
      <c r="I667" s="41"/>
      <c r="J667" s="36"/>
      <c r="K667" s="26"/>
    </row>
    <row r="668" spans="1:11" x14ac:dyDescent="0.25">
      <c r="A668" s="99"/>
      <c r="B668" s="42" t="s">
        <v>234</v>
      </c>
      <c r="C668" s="57"/>
      <c r="D668" s="56">
        <v>0.7</v>
      </c>
      <c r="E668" s="53">
        <v>0.7</v>
      </c>
      <c r="F668" s="40"/>
      <c r="G668" s="41"/>
      <c r="H668" s="40"/>
      <c r="I668" s="41"/>
      <c r="J668" s="36"/>
      <c r="K668" s="26"/>
    </row>
    <row r="669" spans="1:11" x14ac:dyDescent="0.25">
      <c r="A669" s="99"/>
      <c r="B669" s="38" t="s">
        <v>87</v>
      </c>
      <c r="C669" s="57"/>
      <c r="D669" s="56">
        <v>135</v>
      </c>
      <c r="E669" s="53">
        <v>135</v>
      </c>
      <c r="F669" s="40"/>
      <c r="G669" s="41"/>
      <c r="H669" s="40"/>
      <c r="I669" s="41"/>
      <c r="J669" s="36"/>
      <c r="K669" s="26"/>
    </row>
    <row r="670" spans="1:11" x14ac:dyDescent="0.25">
      <c r="A670" s="99"/>
      <c r="B670" s="38" t="s">
        <v>410</v>
      </c>
      <c r="C670" s="57"/>
      <c r="D670" s="102"/>
      <c r="E670" s="39">
        <v>18</v>
      </c>
      <c r="F670" s="41"/>
      <c r="G670" s="40"/>
      <c r="H670" s="41"/>
      <c r="I670" s="40"/>
      <c r="J670" s="40"/>
      <c r="K670" s="26"/>
    </row>
    <row r="671" spans="1:11" x14ac:dyDescent="0.25">
      <c r="A671" s="99"/>
      <c r="B671" s="38" t="s">
        <v>100</v>
      </c>
      <c r="C671" s="39"/>
      <c r="D671" s="41">
        <v>5.5</v>
      </c>
      <c r="E671" s="40">
        <v>5.5</v>
      </c>
      <c r="F671" s="41"/>
      <c r="G671" s="40"/>
      <c r="H671" s="41"/>
      <c r="I671" s="40"/>
      <c r="J671" s="36"/>
      <c r="K671" s="26"/>
    </row>
    <row r="672" spans="1:11" x14ac:dyDescent="0.25">
      <c r="A672" s="99"/>
      <c r="B672" s="38" t="s">
        <v>29</v>
      </c>
      <c r="C672" s="39"/>
      <c r="D672" s="41">
        <v>0.6</v>
      </c>
      <c r="E672" s="40">
        <v>0.6</v>
      </c>
      <c r="F672" s="41"/>
      <c r="G672" s="40"/>
      <c r="H672" s="41"/>
      <c r="I672" s="40"/>
      <c r="J672" s="36"/>
      <c r="K672" s="26"/>
    </row>
    <row r="673" spans="1:11" x14ac:dyDescent="0.25">
      <c r="A673" s="99"/>
      <c r="B673" s="38" t="s">
        <v>56</v>
      </c>
      <c r="C673" s="39"/>
      <c r="D673" s="41">
        <v>1.9</v>
      </c>
      <c r="E673" s="40">
        <v>1.6</v>
      </c>
      <c r="F673" s="41"/>
      <c r="G673" s="40"/>
      <c r="H673" s="41"/>
      <c r="I673" s="40"/>
      <c r="J673" s="36"/>
      <c r="K673" s="26"/>
    </row>
    <row r="674" spans="1:11" x14ac:dyDescent="0.25">
      <c r="A674" s="99"/>
      <c r="B674" s="38" t="s">
        <v>66</v>
      </c>
      <c r="C674" s="39"/>
      <c r="D674" s="41">
        <v>8.8000000000000007</v>
      </c>
      <c r="E674" s="40">
        <v>8.8000000000000007</v>
      </c>
      <c r="F674" s="41"/>
      <c r="G674" s="40"/>
      <c r="H674" s="41"/>
      <c r="I674" s="40"/>
      <c r="J674" s="36"/>
      <c r="K674" s="26"/>
    </row>
    <row r="675" spans="1:11" x14ac:dyDescent="0.25">
      <c r="A675" s="99"/>
      <c r="B675" s="38" t="s">
        <v>265</v>
      </c>
      <c r="C675" s="39"/>
      <c r="D675" s="41">
        <v>0.2</v>
      </c>
      <c r="E675" s="40">
        <v>0.2</v>
      </c>
      <c r="F675" s="41"/>
      <c r="G675" s="40"/>
      <c r="H675" s="41"/>
      <c r="I675" s="40"/>
      <c r="J675" s="36"/>
      <c r="K675" s="26"/>
    </row>
    <row r="676" spans="1:11" x14ac:dyDescent="0.25">
      <c r="A676" s="99"/>
      <c r="B676" s="38" t="s">
        <v>168</v>
      </c>
      <c r="C676" s="39"/>
      <c r="D676" s="41"/>
      <c r="E676" s="40">
        <v>16.2</v>
      </c>
      <c r="F676" s="41"/>
      <c r="G676" s="40"/>
      <c r="H676" s="41"/>
      <c r="I676" s="40"/>
      <c r="J676" s="36"/>
      <c r="K676" s="26"/>
    </row>
    <row r="677" spans="1:11" x14ac:dyDescent="0.25">
      <c r="A677" s="99"/>
      <c r="B677" s="38" t="s">
        <v>411</v>
      </c>
      <c r="C677" s="39"/>
      <c r="D677" s="41"/>
      <c r="E677" s="40">
        <v>18</v>
      </c>
      <c r="F677" s="41"/>
      <c r="G677" s="40"/>
      <c r="H677" s="41"/>
      <c r="I677" s="40"/>
      <c r="J677" s="36"/>
      <c r="K677" s="26"/>
    </row>
    <row r="678" spans="1:11" ht="28.5" customHeight="1" x14ac:dyDescent="0.25">
      <c r="A678" s="99" t="s">
        <v>416</v>
      </c>
      <c r="B678" s="38"/>
      <c r="C678" s="39" t="s">
        <v>500</v>
      </c>
      <c r="D678" s="41"/>
      <c r="E678" s="40"/>
      <c r="F678" s="41">
        <v>10.687999999999999</v>
      </c>
      <c r="G678" s="40">
        <v>11.263999999999999</v>
      </c>
      <c r="H678" s="41">
        <v>2.6159999999999997</v>
      </c>
      <c r="I678" s="40">
        <v>131.19999999999999</v>
      </c>
      <c r="J678" s="40">
        <v>0.96</v>
      </c>
      <c r="K678" s="26" t="s">
        <v>418</v>
      </c>
    </row>
    <row r="679" spans="1:11" x14ac:dyDescent="0.25">
      <c r="A679" s="99"/>
      <c r="B679" s="38" t="s">
        <v>419</v>
      </c>
      <c r="C679" s="39"/>
      <c r="D679" s="41">
        <v>64</v>
      </c>
      <c r="E679" s="40">
        <v>64</v>
      </c>
      <c r="F679" s="41"/>
      <c r="G679" s="40"/>
      <c r="H679" s="41"/>
      <c r="I679" s="40"/>
      <c r="J679" s="40"/>
      <c r="K679" s="26"/>
    </row>
    <row r="680" spans="1:11" x14ac:dyDescent="0.25">
      <c r="A680" s="99"/>
      <c r="B680" s="38" t="s">
        <v>265</v>
      </c>
      <c r="C680" s="39"/>
      <c r="D680" s="41">
        <v>0.4</v>
      </c>
      <c r="E680" s="40">
        <v>0.4</v>
      </c>
      <c r="F680" s="41"/>
      <c r="G680" s="40"/>
      <c r="H680" s="41"/>
      <c r="I680" s="40"/>
      <c r="J680" s="40"/>
      <c r="K680" s="26"/>
    </row>
    <row r="681" spans="1:11" ht="18.75" customHeight="1" x14ac:dyDescent="0.25">
      <c r="A681" s="99"/>
      <c r="B681" s="38" t="s">
        <v>420</v>
      </c>
      <c r="C681" s="39"/>
      <c r="D681" s="41"/>
      <c r="E681" s="40">
        <v>40</v>
      </c>
      <c r="F681" s="41"/>
      <c r="G681" s="40"/>
      <c r="H681" s="41"/>
      <c r="I681" s="40"/>
      <c r="J681" s="40"/>
      <c r="K681" s="26"/>
    </row>
    <row r="682" spans="1:11" x14ac:dyDescent="0.25">
      <c r="A682" s="99"/>
      <c r="B682" s="38" t="s">
        <v>86</v>
      </c>
      <c r="C682" s="39"/>
      <c r="D682" s="41">
        <v>17.5</v>
      </c>
      <c r="E682" s="40">
        <v>14</v>
      </c>
      <c r="F682" s="41"/>
      <c r="G682" s="40"/>
      <c r="H682" s="41"/>
      <c r="I682" s="40"/>
      <c r="J682" s="40"/>
      <c r="K682" s="26"/>
    </row>
    <row r="683" spans="1:11" x14ac:dyDescent="0.25">
      <c r="A683" s="99"/>
      <c r="B683" s="38" t="s">
        <v>41</v>
      </c>
      <c r="C683" s="39"/>
      <c r="D683" s="41">
        <v>8.5</v>
      </c>
      <c r="E683" s="40">
        <v>7.1</v>
      </c>
      <c r="F683" s="41"/>
      <c r="G683" s="40"/>
      <c r="H683" s="41"/>
      <c r="I683" s="40"/>
      <c r="J683" s="40"/>
      <c r="K683" s="26"/>
    </row>
    <row r="684" spans="1:11" x14ac:dyDescent="0.25">
      <c r="A684" s="99"/>
      <c r="B684" s="38" t="s">
        <v>155</v>
      </c>
      <c r="C684" s="39"/>
      <c r="D684" s="41">
        <v>1.2</v>
      </c>
      <c r="E684" s="40">
        <v>1.2</v>
      </c>
      <c r="F684" s="41"/>
      <c r="G684" s="40"/>
      <c r="H684" s="41"/>
      <c r="I684" s="40"/>
      <c r="J684" s="40"/>
      <c r="K684" s="26"/>
    </row>
    <row r="685" spans="1:11" x14ac:dyDescent="0.25">
      <c r="A685" s="99"/>
      <c r="B685" s="42" t="s">
        <v>140</v>
      </c>
      <c r="C685" s="39"/>
      <c r="D685" s="41">
        <v>2.7</v>
      </c>
      <c r="E685" s="40">
        <v>2.7</v>
      </c>
      <c r="F685" s="41"/>
      <c r="G685" s="40"/>
      <c r="H685" s="41"/>
      <c r="I685" s="40"/>
      <c r="J685" s="40"/>
      <c r="K685" s="26"/>
    </row>
    <row r="686" spans="1:11" x14ac:dyDescent="0.25">
      <c r="A686" s="99"/>
      <c r="B686" s="38" t="s">
        <v>143</v>
      </c>
      <c r="C686" s="39"/>
      <c r="D686" s="41">
        <v>30</v>
      </c>
      <c r="E686" s="40">
        <v>30</v>
      </c>
      <c r="F686" s="41"/>
      <c r="G686" s="40"/>
      <c r="H686" s="41"/>
      <c r="I686" s="40"/>
      <c r="J686" s="40"/>
      <c r="K686" s="26"/>
    </row>
    <row r="687" spans="1:11" x14ac:dyDescent="0.25">
      <c r="A687" s="99"/>
      <c r="B687" s="38" t="s">
        <v>100</v>
      </c>
      <c r="C687" s="39"/>
      <c r="D687" s="41">
        <v>2</v>
      </c>
      <c r="E687" s="40">
        <v>2</v>
      </c>
      <c r="F687" s="41"/>
      <c r="G687" s="40"/>
      <c r="H687" s="41"/>
      <c r="I687" s="40"/>
      <c r="J687" s="40"/>
      <c r="K687" s="26"/>
    </row>
    <row r="688" spans="1:11" s="485" customFormat="1" ht="15" x14ac:dyDescent="0.25">
      <c r="A688" s="350" t="s">
        <v>58</v>
      </c>
      <c r="B688" s="336"/>
      <c r="C688" s="341">
        <v>140</v>
      </c>
      <c r="D688" s="342"/>
      <c r="E688" s="343"/>
      <c r="F688" s="342">
        <v>2.8601999999999999</v>
      </c>
      <c r="G688" s="343">
        <v>4.4813999999999998</v>
      </c>
      <c r="H688" s="342">
        <v>19.0764</v>
      </c>
      <c r="I688" s="343">
        <v>128.1</v>
      </c>
      <c r="J688" s="346">
        <v>16.95</v>
      </c>
      <c r="K688" s="338" t="s">
        <v>180</v>
      </c>
    </row>
    <row r="689" spans="1:11" s="485" customFormat="1" ht="15" x14ac:dyDescent="0.25">
      <c r="A689" s="350"/>
      <c r="B689" s="336" t="s">
        <v>45</v>
      </c>
      <c r="C689" s="341"/>
      <c r="D689" s="342">
        <v>159.6</v>
      </c>
      <c r="E689" s="343">
        <v>119.7</v>
      </c>
      <c r="F689" s="342"/>
      <c r="G689" s="343"/>
      <c r="H689" s="342"/>
      <c r="I689" s="343"/>
      <c r="J689" s="346"/>
      <c r="K689" s="347"/>
    </row>
    <row r="690" spans="1:11" s="485" customFormat="1" ht="15" x14ac:dyDescent="0.25">
      <c r="A690" s="350"/>
      <c r="B690" s="336" t="s">
        <v>25</v>
      </c>
      <c r="C690" s="341"/>
      <c r="D690" s="342">
        <v>22.12</v>
      </c>
      <c r="E690" s="343">
        <v>21</v>
      </c>
      <c r="F690" s="342"/>
      <c r="G690" s="343"/>
      <c r="H690" s="342"/>
      <c r="I690" s="343"/>
      <c r="J690" s="346"/>
      <c r="K690" s="347"/>
    </row>
    <row r="691" spans="1:11" s="485" customFormat="1" ht="15" x14ac:dyDescent="0.25">
      <c r="A691" s="350"/>
      <c r="B691" s="336" t="s">
        <v>29</v>
      </c>
      <c r="C691" s="341"/>
      <c r="D691" s="342">
        <v>5</v>
      </c>
      <c r="E691" s="343">
        <v>5</v>
      </c>
      <c r="F691" s="342"/>
      <c r="G691" s="343"/>
      <c r="H691" s="342"/>
      <c r="I691" s="343"/>
      <c r="J691" s="342"/>
      <c r="K691" s="338"/>
    </row>
    <row r="692" spans="1:11" s="485" customFormat="1" ht="15" x14ac:dyDescent="0.25">
      <c r="A692" s="350"/>
      <c r="B692" s="336" t="s">
        <v>234</v>
      </c>
      <c r="C692" s="341"/>
      <c r="D692" s="342">
        <v>0.52</v>
      </c>
      <c r="E692" s="343">
        <v>0.52</v>
      </c>
      <c r="F692" s="342"/>
      <c r="G692" s="343"/>
      <c r="H692" s="342"/>
      <c r="I692" s="343"/>
      <c r="J692" s="346"/>
      <c r="K692" s="338"/>
    </row>
    <row r="693" spans="1:11" x14ac:dyDescent="0.25">
      <c r="A693" s="38" t="s">
        <v>466</v>
      </c>
      <c r="B693" s="38"/>
      <c r="C693" s="39">
        <v>180</v>
      </c>
      <c r="D693" s="41"/>
      <c r="E693" s="40"/>
      <c r="F693" s="41">
        <v>0.14399999999999999</v>
      </c>
      <c r="G693" s="40">
        <v>0.14399999999999999</v>
      </c>
      <c r="H693" s="41">
        <v>25.091999999999999</v>
      </c>
      <c r="I693" s="40">
        <v>103.14</v>
      </c>
      <c r="J693" s="95">
        <v>0.80999999999999983</v>
      </c>
      <c r="K693" s="26" t="s">
        <v>158</v>
      </c>
    </row>
    <row r="694" spans="1:11" x14ac:dyDescent="0.25">
      <c r="A694" s="38"/>
      <c r="B694" s="38" t="s">
        <v>231</v>
      </c>
      <c r="C694" s="39"/>
      <c r="D694" s="41">
        <v>31.92</v>
      </c>
      <c r="E694" s="40">
        <v>28</v>
      </c>
      <c r="F694" s="41"/>
      <c r="G694" s="40"/>
      <c r="H694" s="41"/>
      <c r="I694" s="40"/>
      <c r="J694" s="95"/>
      <c r="K694" s="26"/>
    </row>
    <row r="695" spans="1:11" x14ac:dyDescent="0.25">
      <c r="A695" s="38"/>
      <c r="B695" s="38" t="s">
        <v>66</v>
      </c>
      <c r="C695" s="39"/>
      <c r="D695" s="41">
        <v>183</v>
      </c>
      <c r="E695" s="40">
        <v>183</v>
      </c>
      <c r="F695" s="41"/>
      <c r="G695" s="40"/>
      <c r="H695" s="41"/>
      <c r="I695" s="40"/>
      <c r="J695" s="95"/>
      <c r="K695" s="26"/>
    </row>
    <row r="696" spans="1:11" x14ac:dyDescent="0.25">
      <c r="A696" s="38"/>
      <c r="B696" s="38" t="s">
        <v>61</v>
      </c>
      <c r="C696" s="39"/>
      <c r="D696" s="41">
        <v>6</v>
      </c>
      <c r="E696" s="40">
        <v>6</v>
      </c>
      <c r="F696" s="41"/>
      <c r="G696" s="40"/>
      <c r="H696" s="41"/>
      <c r="I696" s="40"/>
      <c r="J696" s="95"/>
      <c r="K696" s="26"/>
    </row>
    <row r="697" spans="1:11" ht="32.25" thickBot="1" x14ac:dyDescent="0.3">
      <c r="A697" s="478" t="s">
        <v>264</v>
      </c>
      <c r="B697" s="27"/>
      <c r="C697" s="82">
        <v>45</v>
      </c>
      <c r="D697" s="68">
        <v>45</v>
      </c>
      <c r="E697" s="65">
        <v>45</v>
      </c>
      <c r="F697" s="68">
        <v>2.97</v>
      </c>
      <c r="G697" s="65">
        <v>0.54</v>
      </c>
      <c r="H697" s="68">
        <v>17.820000000000004</v>
      </c>
      <c r="I697" s="65">
        <v>89.100000000000009</v>
      </c>
      <c r="J697" s="65"/>
      <c r="K697" s="69" t="s">
        <v>215</v>
      </c>
    </row>
    <row r="698" spans="1:11" s="403" customFormat="1" ht="16.5" thickBot="1" x14ac:dyDescent="0.3">
      <c r="A698" s="402" t="s">
        <v>37</v>
      </c>
      <c r="B698" s="367"/>
      <c r="C698" s="135">
        <v>695</v>
      </c>
      <c r="D698" s="313"/>
      <c r="E698" s="314"/>
      <c r="F698" s="371">
        <f>F661+F678+F688</f>
        <v>19.471599999999999</v>
      </c>
      <c r="G698" s="371">
        <v>22.04</v>
      </c>
      <c r="H698" s="371">
        <f>H652+H661+H678+H688+H693+H697+H678+H678</f>
        <v>88.157000000000011</v>
      </c>
      <c r="I698" s="371">
        <f t="shared" ref="I698:J698" si="34">I652+I661+I678+I688+I693+I697</f>
        <v>619.4</v>
      </c>
      <c r="J698" s="371">
        <f t="shared" si="34"/>
        <v>33.17</v>
      </c>
      <c r="K698" s="118"/>
    </row>
    <row r="699" spans="1:11" x14ac:dyDescent="0.25">
      <c r="A699" s="38"/>
      <c r="B699" s="148" t="s">
        <v>428</v>
      </c>
      <c r="C699" s="39"/>
      <c r="D699" s="42"/>
      <c r="E699" s="40"/>
      <c r="F699" s="41"/>
      <c r="G699" s="40"/>
      <c r="H699" s="41"/>
      <c r="I699" s="40"/>
      <c r="J699" s="36"/>
      <c r="K699" s="134"/>
    </row>
    <row r="700" spans="1:11" x14ac:dyDescent="0.25">
      <c r="A700" s="99" t="s">
        <v>174</v>
      </c>
      <c r="B700" s="38"/>
      <c r="C700" s="39">
        <v>180</v>
      </c>
      <c r="D700" s="41"/>
      <c r="E700" s="40"/>
      <c r="F700" s="41">
        <v>5.22</v>
      </c>
      <c r="G700" s="40">
        <v>4.5</v>
      </c>
      <c r="H700" s="41">
        <v>7.2</v>
      </c>
      <c r="I700" s="40">
        <v>90</v>
      </c>
      <c r="J700" s="40">
        <v>1.26</v>
      </c>
      <c r="K700" s="26" t="s">
        <v>149</v>
      </c>
    </row>
    <row r="701" spans="1:11" ht="31.5" x14ac:dyDescent="0.25">
      <c r="A701" s="99" t="s">
        <v>404</v>
      </c>
      <c r="B701" s="99" t="s">
        <v>181</v>
      </c>
      <c r="C701" s="39"/>
      <c r="D701" s="41">
        <v>185</v>
      </c>
      <c r="E701" s="40">
        <v>180</v>
      </c>
      <c r="F701" s="41"/>
      <c r="G701" s="40"/>
      <c r="H701" s="41"/>
      <c r="I701" s="40"/>
      <c r="J701" s="40"/>
      <c r="K701" s="26"/>
    </row>
    <row r="702" spans="1:11" ht="25.5" customHeight="1" thickBot="1" x14ac:dyDescent="0.3">
      <c r="A702" s="38" t="s">
        <v>468</v>
      </c>
      <c r="B702" s="38" t="s">
        <v>236</v>
      </c>
      <c r="C702" s="39">
        <v>13.5</v>
      </c>
      <c r="D702" s="56">
        <v>13.5</v>
      </c>
      <c r="E702" s="39">
        <v>13.5</v>
      </c>
      <c r="F702" s="56">
        <v>1.47</v>
      </c>
      <c r="G702" s="39"/>
      <c r="H702" s="56">
        <v>20.63</v>
      </c>
      <c r="I702" s="39">
        <v>112.05</v>
      </c>
      <c r="J702" s="56">
        <v>0</v>
      </c>
      <c r="K702" s="26" t="s">
        <v>469</v>
      </c>
    </row>
    <row r="703" spans="1:11" s="503" customFormat="1" ht="17.25" customHeight="1" thickBot="1" x14ac:dyDescent="0.3">
      <c r="A703" s="938" t="s">
        <v>37</v>
      </c>
      <c r="B703" s="939"/>
      <c r="C703" s="398">
        <v>193.5</v>
      </c>
      <c r="D703" s="399"/>
      <c r="E703" s="398"/>
      <c r="F703" s="400">
        <v>7.7</v>
      </c>
      <c r="G703" s="400">
        <v>6.69</v>
      </c>
      <c r="H703" s="400">
        <f t="shared" ref="H703:J703" si="35">SUM(H699:H702)</f>
        <v>27.83</v>
      </c>
      <c r="I703" s="400">
        <f t="shared" si="35"/>
        <v>202.05</v>
      </c>
      <c r="J703" s="400">
        <f t="shared" si="35"/>
        <v>1.26</v>
      </c>
      <c r="K703" s="401"/>
    </row>
    <row r="704" spans="1:11" ht="18.75" customHeight="1" x14ac:dyDescent="0.25">
      <c r="A704" s="339"/>
      <c r="B704" s="330" t="s">
        <v>429</v>
      </c>
      <c r="C704" s="39"/>
      <c r="D704" s="56"/>
      <c r="E704" s="39"/>
      <c r="F704" s="56"/>
      <c r="G704" s="39"/>
      <c r="H704" s="56"/>
      <c r="I704" s="39"/>
      <c r="J704" s="56"/>
      <c r="K704" s="26"/>
    </row>
    <row r="705" spans="1:11" ht="22.5" customHeight="1" x14ac:dyDescent="0.25">
      <c r="A705" s="99" t="s">
        <v>104</v>
      </c>
      <c r="B705" s="73"/>
      <c r="C705" s="74">
        <v>70</v>
      </c>
      <c r="D705" s="105"/>
      <c r="E705" s="106"/>
      <c r="F705" s="77">
        <v>8.5399999999999991</v>
      </c>
      <c r="G705" s="78">
        <v>5.4319999999999995</v>
      </c>
      <c r="H705" s="77">
        <v>10.275999999999998</v>
      </c>
      <c r="I705" s="78">
        <v>124.59999999999998</v>
      </c>
      <c r="J705" s="78">
        <v>0.22</v>
      </c>
      <c r="K705" s="26" t="s">
        <v>159</v>
      </c>
    </row>
    <row r="706" spans="1:11" x14ac:dyDescent="0.25">
      <c r="A706" s="99"/>
      <c r="B706" s="73" t="s">
        <v>148</v>
      </c>
      <c r="C706" s="74"/>
      <c r="D706" s="105">
        <v>71.400000000000006</v>
      </c>
      <c r="E706" s="106">
        <v>52.5</v>
      </c>
      <c r="F706" s="77"/>
      <c r="G706" s="78"/>
      <c r="H706" s="77"/>
      <c r="I706" s="78"/>
      <c r="J706" s="78"/>
      <c r="K706" s="26"/>
    </row>
    <row r="707" spans="1:11" x14ac:dyDescent="0.25">
      <c r="A707" s="99"/>
      <c r="B707" s="73" t="s">
        <v>313</v>
      </c>
      <c r="C707" s="74"/>
      <c r="D707" s="105">
        <v>55.1</v>
      </c>
      <c r="E707" s="106">
        <v>52.5</v>
      </c>
      <c r="F707" s="77"/>
      <c r="G707" s="78"/>
      <c r="H707" s="77"/>
      <c r="I707" s="78"/>
      <c r="J707" s="78"/>
      <c r="K707" s="26"/>
    </row>
    <row r="708" spans="1:11" x14ac:dyDescent="0.25">
      <c r="A708" s="99"/>
      <c r="B708" s="73" t="s">
        <v>78</v>
      </c>
      <c r="C708" s="74"/>
      <c r="D708" s="105">
        <v>1.75</v>
      </c>
      <c r="E708" s="106">
        <v>1.75</v>
      </c>
      <c r="F708" s="77"/>
      <c r="G708" s="78"/>
      <c r="H708" s="77"/>
      <c r="I708" s="78"/>
      <c r="J708" s="78"/>
      <c r="K708" s="26"/>
    </row>
    <row r="709" spans="1:11" x14ac:dyDescent="0.25">
      <c r="A709" s="99"/>
      <c r="B709" s="73" t="s">
        <v>56</v>
      </c>
      <c r="C709" s="74"/>
      <c r="D709" s="77">
        <v>1.26</v>
      </c>
      <c r="E709" s="78">
        <v>1.05</v>
      </c>
      <c r="F709" s="77"/>
      <c r="G709" s="78"/>
      <c r="H709" s="77"/>
      <c r="I709" s="78"/>
      <c r="J709" s="78"/>
      <c r="K709" s="26"/>
    </row>
    <row r="710" spans="1:11" x14ac:dyDescent="0.25">
      <c r="A710" s="99"/>
      <c r="B710" s="73" t="s">
        <v>41</v>
      </c>
      <c r="C710" s="74"/>
      <c r="D710" s="105">
        <v>15.47</v>
      </c>
      <c r="E710" s="106">
        <v>13</v>
      </c>
      <c r="F710" s="77"/>
      <c r="G710" s="78"/>
      <c r="H710" s="77"/>
      <c r="I710" s="78"/>
      <c r="J710" s="78"/>
      <c r="K710" s="26"/>
    </row>
    <row r="711" spans="1:11" x14ac:dyDescent="0.25">
      <c r="A711" s="99"/>
      <c r="B711" s="73" t="s">
        <v>66</v>
      </c>
      <c r="C711" s="74"/>
      <c r="D711" s="105">
        <v>10</v>
      </c>
      <c r="E711" s="106">
        <v>10</v>
      </c>
      <c r="F711" s="77"/>
      <c r="G711" s="78"/>
      <c r="H711" s="77"/>
      <c r="I711" s="78"/>
      <c r="J711" s="78"/>
      <c r="K711" s="26"/>
    </row>
    <row r="712" spans="1:11" x14ac:dyDescent="0.25">
      <c r="A712" s="99"/>
      <c r="B712" s="73" t="s">
        <v>234</v>
      </c>
      <c r="C712" s="74"/>
      <c r="D712" s="105">
        <v>0.5</v>
      </c>
      <c r="E712" s="106">
        <v>0.5</v>
      </c>
      <c r="F712" s="77"/>
      <c r="G712" s="78"/>
      <c r="H712" s="77"/>
      <c r="I712" s="78"/>
      <c r="J712" s="78"/>
      <c r="K712" s="26"/>
    </row>
    <row r="713" spans="1:11" x14ac:dyDescent="0.25">
      <c r="A713" s="99"/>
      <c r="B713" s="73" t="s">
        <v>61</v>
      </c>
      <c r="C713" s="74"/>
      <c r="D713" s="105">
        <v>0.2</v>
      </c>
      <c r="E713" s="106">
        <v>0.2</v>
      </c>
      <c r="F713" s="77"/>
      <c r="G713" s="78"/>
      <c r="H713" s="77"/>
      <c r="I713" s="78"/>
      <c r="J713" s="78"/>
      <c r="K713" s="26"/>
    </row>
    <row r="714" spans="1:11" x14ac:dyDescent="0.25">
      <c r="A714" s="99"/>
      <c r="B714" s="73" t="s">
        <v>93</v>
      </c>
      <c r="C714" s="74"/>
      <c r="D714" s="105">
        <v>7</v>
      </c>
      <c r="E714" s="106">
        <v>7</v>
      </c>
      <c r="F714" s="77"/>
      <c r="G714" s="78"/>
      <c r="H714" s="77"/>
      <c r="I714" s="78"/>
      <c r="J714" s="78"/>
      <c r="K714" s="26"/>
    </row>
    <row r="715" spans="1:11" x14ac:dyDescent="0.25">
      <c r="A715" s="99"/>
      <c r="B715" s="73" t="s">
        <v>47</v>
      </c>
      <c r="C715" s="74"/>
      <c r="D715" s="105">
        <v>1.75</v>
      </c>
      <c r="E715" s="106">
        <v>1.75</v>
      </c>
      <c r="F715" s="77"/>
      <c r="G715" s="78"/>
      <c r="H715" s="77"/>
      <c r="I715" s="78"/>
      <c r="J715" s="78"/>
      <c r="K715" s="26"/>
    </row>
    <row r="716" spans="1:11" x14ac:dyDescent="0.25">
      <c r="A716" s="99"/>
      <c r="B716" s="73" t="s">
        <v>44</v>
      </c>
      <c r="C716" s="74"/>
      <c r="D716" s="105"/>
      <c r="E716" s="106">
        <v>83</v>
      </c>
      <c r="F716" s="77"/>
      <c r="G716" s="78"/>
      <c r="H716" s="77"/>
      <c r="I716" s="78"/>
      <c r="J716" s="78"/>
      <c r="K716" s="26"/>
    </row>
    <row r="717" spans="1:11" ht="36" customHeight="1" x14ac:dyDescent="0.25">
      <c r="A717" s="99" t="s">
        <v>225</v>
      </c>
      <c r="B717" s="38"/>
      <c r="C717" s="39" t="s">
        <v>179</v>
      </c>
      <c r="D717" s="41"/>
      <c r="E717" s="40"/>
      <c r="F717" s="41">
        <v>6.8359520958083833</v>
      </c>
      <c r="G717" s="40">
        <v>3.8779920159680636</v>
      </c>
      <c r="H717" s="41">
        <v>30.649588822355291</v>
      </c>
      <c r="I717" s="40">
        <v>181.82714570858283</v>
      </c>
      <c r="J717" s="40">
        <v>0.52</v>
      </c>
      <c r="K717" s="26" t="s">
        <v>224</v>
      </c>
    </row>
    <row r="718" spans="1:11" x14ac:dyDescent="0.25">
      <c r="A718" s="99"/>
      <c r="B718" s="38" t="s">
        <v>145</v>
      </c>
      <c r="C718" s="39"/>
      <c r="D718" s="41">
        <v>54.7</v>
      </c>
      <c r="E718" s="40">
        <v>54.7</v>
      </c>
      <c r="F718" s="41"/>
      <c r="G718" s="40"/>
      <c r="H718" s="41"/>
      <c r="I718" s="40"/>
      <c r="J718" s="36"/>
      <c r="K718" s="26"/>
    </row>
    <row r="719" spans="1:11" x14ac:dyDescent="0.25">
      <c r="A719" s="99"/>
      <c r="B719" s="38" t="s">
        <v>147</v>
      </c>
      <c r="C719" s="39"/>
      <c r="D719" s="41">
        <v>82</v>
      </c>
      <c r="E719" s="40">
        <v>82</v>
      </c>
      <c r="F719" s="41"/>
      <c r="G719" s="40"/>
      <c r="H719" s="41"/>
      <c r="I719" s="40"/>
      <c r="J719" s="36"/>
      <c r="K719" s="26"/>
    </row>
    <row r="720" spans="1:11" x14ac:dyDescent="0.25">
      <c r="A720" s="99"/>
      <c r="B720" s="42" t="s">
        <v>234</v>
      </c>
      <c r="C720" s="39"/>
      <c r="D720" s="41">
        <v>0.3</v>
      </c>
      <c r="E720" s="40">
        <v>0.3</v>
      </c>
      <c r="F720" s="41"/>
      <c r="G720" s="40"/>
      <c r="H720" s="41"/>
      <c r="I720" s="40"/>
      <c r="J720" s="36"/>
      <c r="K720" s="26"/>
    </row>
    <row r="721" spans="1:11" x14ac:dyDescent="0.25">
      <c r="B721" s="38" t="s">
        <v>222</v>
      </c>
      <c r="C721" s="60"/>
      <c r="D721" s="41"/>
      <c r="E721" s="40">
        <v>115</v>
      </c>
      <c r="F721" s="95"/>
      <c r="G721" s="36"/>
      <c r="H721" s="95"/>
      <c r="I721" s="36"/>
      <c r="J721" s="36"/>
      <c r="K721" s="26"/>
    </row>
    <row r="722" spans="1:11" x14ac:dyDescent="0.25">
      <c r="B722" s="38" t="s">
        <v>86</v>
      </c>
      <c r="C722" s="39"/>
      <c r="D722" s="41">
        <v>22</v>
      </c>
      <c r="E722" s="40">
        <v>17</v>
      </c>
      <c r="F722" s="95"/>
      <c r="G722" s="36"/>
      <c r="H722" s="95"/>
      <c r="I722" s="36"/>
      <c r="J722" s="36"/>
      <c r="K722" s="26"/>
    </row>
    <row r="723" spans="1:11" x14ac:dyDescent="0.25">
      <c r="B723" s="38" t="s">
        <v>113</v>
      </c>
      <c r="C723" s="39"/>
      <c r="D723" s="41">
        <v>2.4</v>
      </c>
      <c r="E723" s="40">
        <v>2</v>
      </c>
      <c r="F723" s="95"/>
      <c r="G723" s="36"/>
      <c r="H723" s="95"/>
      <c r="I723" s="36"/>
      <c r="J723" s="36"/>
      <c r="K723" s="26"/>
    </row>
    <row r="724" spans="1:11" x14ac:dyDescent="0.25">
      <c r="B724" s="38" t="s">
        <v>223</v>
      </c>
      <c r="C724" s="60"/>
      <c r="D724" s="41"/>
      <c r="E724" s="40">
        <v>130</v>
      </c>
      <c r="F724" s="95"/>
      <c r="G724" s="36"/>
      <c r="H724" s="95"/>
      <c r="I724" s="36"/>
      <c r="J724" s="36"/>
      <c r="K724" s="26"/>
    </row>
    <row r="725" spans="1:11" x14ac:dyDescent="0.25">
      <c r="B725" s="38" t="s">
        <v>57</v>
      </c>
      <c r="C725" s="60"/>
      <c r="D725" s="41">
        <v>3</v>
      </c>
      <c r="E725" s="40">
        <v>3</v>
      </c>
      <c r="F725" s="95"/>
      <c r="G725" s="36"/>
      <c r="H725" s="95"/>
      <c r="I725" s="36"/>
      <c r="J725" s="36"/>
      <c r="K725" s="26"/>
    </row>
    <row r="726" spans="1:11" x14ac:dyDescent="0.25">
      <c r="A726" s="99" t="s">
        <v>79</v>
      </c>
      <c r="B726" s="38"/>
      <c r="C726" s="40" t="s">
        <v>340</v>
      </c>
      <c r="D726" s="41"/>
      <c r="E726" s="40"/>
      <c r="F726" s="41">
        <v>0.126</v>
      </c>
      <c r="G726" s="40">
        <v>2.4999999999999998E-2</v>
      </c>
      <c r="H726" s="41">
        <v>6.2317331334332833</v>
      </c>
      <c r="I726" s="40">
        <v>26.48191904047976</v>
      </c>
      <c r="J726" s="41">
        <v>2.83</v>
      </c>
      <c r="K726" s="26" t="s">
        <v>80</v>
      </c>
    </row>
    <row r="727" spans="1:11" x14ac:dyDescent="0.25">
      <c r="A727" s="99"/>
      <c r="B727" s="38" t="s">
        <v>263</v>
      </c>
      <c r="C727" s="39"/>
      <c r="D727" s="41">
        <v>0.9</v>
      </c>
      <c r="E727" s="40">
        <v>0.9</v>
      </c>
      <c r="F727" s="41"/>
      <c r="G727" s="40"/>
      <c r="H727" s="41"/>
      <c r="I727" s="40"/>
      <c r="J727" s="41"/>
      <c r="K727" s="26"/>
    </row>
    <row r="728" spans="1:11" ht="17.25" customHeight="1" x14ac:dyDescent="0.25">
      <c r="A728" s="99"/>
      <c r="B728" s="38" t="s">
        <v>27</v>
      </c>
      <c r="C728" s="39"/>
      <c r="D728" s="41">
        <v>6</v>
      </c>
      <c r="E728" s="40">
        <v>6</v>
      </c>
      <c r="F728" s="41"/>
      <c r="G728" s="40"/>
      <c r="H728" s="41"/>
      <c r="I728" s="40"/>
      <c r="J728" s="41"/>
      <c r="K728" s="26"/>
    </row>
    <row r="729" spans="1:11" x14ac:dyDescent="0.25">
      <c r="A729" s="99"/>
      <c r="B729" s="38" t="s">
        <v>81</v>
      </c>
      <c r="C729" s="39"/>
      <c r="D729" s="41">
        <v>8</v>
      </c>
      <c r="E729" s="40">
        <v>7</v>
      </c>
      <c r="F729" s="41"/>
      <c r="G729" s="40"/>
      <c r="H729" s="41"/>
      <c r="I729" s="40"/>
      <c r="J729" s="41"/>
      <c r="K729" s="26"/>
    </row>
    <row r="730" spans="1:11" x14ac:dyDescent="0.25">
      <c r="A730" s="99"/>
      <c r="B730" s="38" t="s">
        <v>26</v>
      </c>
      <c r="C730" s="39"/>
      <c r="D730" s="41">
        <v>180</v>
      </c>
      <c r="E730" s="40">
        <v>180</v>
      </c>
      <c r="F730" s="41"/>
      <c r="G730" s="40"/>
      <c r="H730" s="41"/>
      <c r="I730" s="40"/>
      <c r="J730" s="41"/>
      <c r="K730" s="26"/>
    </row>
    <row r="731" spans="1:11" ht="32.25" thickBot="1" x14ac:dyDescent="0.3">
      <c r="A731" s="81" t="s">
        <v>206</v>
      </c>
      <c r="B731" s="81"/>
      <c r="C731" s="149">
        <v>30</v>
      </c>
      <c r="D731" s="75">
        <v>30</v>
      </c>
      <c r="E731" s="76">
        <v>30</v>
      </c>
      <c r="F731" s="77">
        <v>2.2799999999999998</v>
      </c>
      <c r="G731" s="78">
        <v>0.24</v>
      </c>
      <c r="H731" s="77">
        <v>14.76</v>
      </c>
      <c r="I731" s="78">
        <v>70.5</v>
      </c>
      <c r="J731" s="78">
        <v>0</v>
      </c>
      <c r="K731" s="69" t="s">
        <v>216</v>
      </c>
    </row>
    <row r="732" spans="1:11" ht="20.25" customHeight="1" thickBot="1" x14ac:dyDescent="0.3">
      <c r="A732" s="484" t="s">
        <v>37</v>
      </c>
      <c r="B732" s="45"/>
      <c r="C732" s="135">
        <v>426</v>
      </c>
      <c r="D732" s="313"/>
      <c r="E732" s="314"/>
      <c r="F732" s="117">
        <v>14.1</v>
      </c>
      <c r="G732" s="117">
        <f>G705+G717+G726+G731+G705</f>
        <v>15.006992015968063</v>
      </c>
      <c r="H732" s="117">
        <v>61.99</v>
      </c>
      <c r="I732" s="117">
        <f>I705+I717+I726+I731+I726</f>
        <v>429.8909837895423</v>
      </c>
      <c r="J732" s="117">
        <f t="shared" ref="J732" si="36">J705+J717+J726+J731</f>
        <v>3.5700000000000003</v>
      </c>
      <c r="K732" s="26"/>
    </row>
    <row r="733" spans="1:11" ht="23.25" customHeight="1" thickBot="1" x14ac:dyDescent="0.3">
      <c r="A733" s="484" t="s">
        <v>62</v>
      </c>
      <c r="B733" s="84"/>
      <c r="C733" s="135">
        <f>C646+C650+C698+C732+C703</f>
        <v>1824.5</v>
      </c>
      <c r="D733" s="135"/>
      <c r="E733" s="135"/>
      <c r="F733" s="118">
        <f>F646+F650+F698+F732+F703</f>
        <v>53.001600000000003</v>
      </c>
      <c r="G733" s="118">
        <f>G646+G650+G698+G732+G703</f>
        <v>56.292850698602791</v>
      </c>
      <c r="H733" s="118">
        <f>H646+H650+H698+H732+H703</f>
        <v>242.577</v>
      </c>
      <c r="I733" s="118">
        <f>I646+I650+I698+I732+I703</f>
        <v>1678.0409837895422</v>
      </c>
      <c r="J733" s="118">
        <f>J646+J650+J698+J732+J703</f>
        <v>50.1</v>
      </c>
      <c r="K733" s="47"/>
    </row>
    <row r="734" spans="1:11" ht="14.25" customHeight="1" x14ac:dyDescent="0.25">
      <c r="A734" s="42"/>
      <c r="B734" s="42"/>
      <c r="C734" s="85"/>
      <c r="D734" s="86"/>
      <c r="E734" s="41"/>
      <c r="F734" s="50"/>
      <c r="G734" s="50"/>
      <c r="H734" s="50"/>
      <c r="I734" s="50"/>
      <c r="J734" s="103"/>
      <c r="K734" s="13"/>
    </row>
    <row r="735" spans="1:11" x14ac:dyDescent="0.25">
      <c r="A735" s="42"/>
      <c r="B735" s="42"/>
      <c r="C735" s="85"/>
      <c r="D735" s="86"/>
      <c r="E735" s="41"/>
      <c r="F735" s="50"/>
      <c r="G735" s="50"/>
      <c r="H735" s="50"/>
      <c r="I735" s="50"/>
      <c r="J735" s="50"/>
      <c r="K735" s="38"/>
    </row>
    <row r="736" spans="1:11" ht="16.5" thickBot="1" x14ac:dyDescent="0.3">
      <c r="A736" s="9" t="s">
        <v>309</v>
      </c>
      <c r="B736" s="9"/>
      <c r="C736" s="10"/>
      <c r="D736" s="11"/>
      <c r="I736" s="88"/>
      <c r="J736" s="88"/>
      <c r="K736" s="27"/>
    </row>
    <row r="737" spans="1:11" ht="31.5" x14ac:dyDescent="0.25">
      <c r="A737" s="476" t="s">
        <v>3</v>
      </c>
      <c r="B737" s="13"/>
      <c r="C737" s="33" t="s">
        <v>4</v>
      </c>
      <c r="D737" s="870" t="s">
        <v>5</v>
      </c>
      <c r="E737" s="15" t="s">
        <v>5</v>
      </c>
      <c r="F737" s="870" t="s">
        <v>6</v>
      </c>
      <c r="G737" s="870"/>
      <c r="H737" s="871"/>
      <c r="I737" s="869" t="s">
        <v>7</v>
      </c>
      <c r="J737" s="16" t="s">
        <v>8</v>
      </c>
      <c r="K737" s="872" t="s">
        <v>9</v>
      </c>
    </row>
    <row r="738" spans="1:11" ht="16.5" thickBot="1" x14ac:dyDescent="0.3">
      <c r="A738" s="477" t="s">
        <v>10</v>
      </c>
      <c r="B738" s="18"/>
      <c r="C738" s="91" t="s">
        <v>11</v>
      </c>
      <c r="D738" s="24" t="s">
        <v>12</v>
      </c>
      <c r="E738" s="21" t="s">
        <v>12</v>
      </c>
      <c r="F738" s="23"/>
      <c r="G738" s="23"/>
      <c r="H738" s="23"/>
      <c r="I738" s="20" t="s">
        <v>13</v>
      </c>
      <c r="J738" s="20"/>
      <c r="K738" s="150"/>
    </row>
    <row r="739" spans="1:11" ht="16.5" thickBot="1" x14ac:dyDescent="0.3">
      <c r="A739" s="478"/>
      <c r="B739" s="27"/>
      <c r="C739" s="82"/>
      <c r="D739" s="83" t="s">
        <v>14</v>
      </c>
      <c r="E739" s="29" t="s">
        <v>15</v>
      </c>
      <c r="F739" s="70" t="s">
        <v>16</v>
      </c>
      <c r="G739" s="29" t="s">
        <v>17</v>
      </c>
      <c r="H739" s="83" t="s">
        <v>18</v>
      </c>
      <c r="I739" s="30" t="s">
        <v>19</v>
      </c>
      <c r="J739" s="30" t="s">
        <v>20</v>
      </c>
      <c r="K739" s="69"/>
    </row>
    <row r="740" spans="1:11" x14ac:dyDescent="0.25">
      <c r="A740" s="476"/>
      <c r="B740" s="32" t="s">
        <v>21</v>
      </c>
      <c r="C740" s="33"/>
      <c r="D740" s="870"/>
      <c r="E740" s="35"/>
      <c r="F740" s="87"/>
      <c r="G740" s="35"/>
      <c r="H740" s="87"/>
      <c r="I740" s="35"/>
      <c r="J740" s="87"/>
      <c r="K740" s="26"/>
    </row>
    <row r="741" spans="1:11" ht="31.5" x14ac:dyDescent="0.25">
      <c r="A741" s="99" t="s">
        <v>334</v>
      </c>
      <c r="B741" s="38"/>
      <c r="C741" s="39" t="s">
        <v>375</v>
      </c>
      <c r="D741" s="41"/>
      <c r="E741" s="40"/>
      <c r="F741" s="41">
        <v>5.4670000000000005</v>
      </c>
      <c r="G741" s="40">
        <v>6.7530000000000001</v>
      </c>
      <c r="H741" s="41">
        <v>29.094999999999999</v>
      </c>
      <c r="I741" s="40">
        <v>199.5</v>
      </c>
      <c r="J741" s="41">
        <v>1.05</v>
      </c>
      <c r="K741" s="26" t="s">
        <v>107</v>
      </c>
    </row>
    <row r="742" spans="1:11" x14ac:dyDescent="0.25">
      <c r="A742" s="99"/>
      <c r="B742" s="38" t="s">
        <v>106</v>
      </c>
      <c r="C742" s="39"/>
      <c r="D742" s="41">
        <v>22.5</v>
      </c>
      <c r="E742" s="40">
        <v>22.5</v>
      </c>
      <c r="F742" s="41"/>
      <c r="G742" s="40"/>
      <c r="H742" s="41"/>
      <c r="I742" s="40"/>
      <c r="J742" s="41"/>
      <c r="K742" s="26"/>
    </row>
    <row r="743" spans="1:11" x14ac:dyDescent="0.25">
      <c r="A743" s="99"/>
      <c r="B743" s="38" t="s">
        <v>25</v>
      </c>
      <c r="C743" s="39"/>
      <c r="D743" s="41">
        <v>158</v>
      </c>
      <c r="E743" s="40">
        <v>158</v>
      </c>
      <c r="F743" s="41"/>
      <c r="G743" s="40"/>
      <c r="H743" s="41"/>
      <c r="I743" s="40"/>
      <c r="J743" s="41"/>
      <c r="K743" s="26"/>
    </row>
    <row r="744" spans="1:11" x14ac:dyDescent="0.25">
      <c r="A744" s="99"/>
      <c r="B744" s="38" t="s">
        <v>27</v>
      </c>
      <c r="C744" s="39"/>
      <c r="D744" s="41">
        <v>2.5</v>
      </c>
      <c r="E744" s="40">
        <v>2.5</v>
      </c>
      <c r="F744" s="41"/>
      <c r="G744" s="40"/>
      <c r="H744" s="41"/>
      <c r="I744" s="40"/>
      <c r="J744" s="41"/>
      <c r="K744" s="26"/>
    </row>
    <row r="745" spans="1:11" x14ac:dyDescent="0.25">
      <c r="A745" s="99"/>
      <c r="B745" s="42" t="s">
        <v>234</v>
      </c>
      <c r="C745" s="39"/>
      <c r="D745" s="41">
        <v>0.5</v>
      </c>
      <c r="E745" s="40">
        <v>0.5</v>
      </c>
      <c r="F745" s="41"/>
      <c r="G745" s="40"/>
      <c r="H745" s="41"/>
      <c r="I745" s="40"/>
      <c r="J745" s="41"/>
      <c r="K745" s="26"/>
    </row>
    <row r="746" spans="1:11" x14ac:dyDescent="0.25">
      <c r="A746" s="99"/>
      <c r="B746" s="38" t="s">
        <v>29</v>
      </c>
      <c r="C746" s="39"/>
      <c r="D746" s="41">
        <v>5</v>
      </c>
      <c r="E746" s="40">
        <v>5</v>
      </c>
      <c r="F746" s="41"/>
      <c r="G746" s="40"/>
      <c r="H746" s="41"/>
      <c r="I746" s="40"/>
      <c r="J746" s="41"/>
      <c r="K746" s="26"/>
    </row>
    <row r="747" spans="1:11" x14ac:dyDescent="0.25">
      <c r="A747" s="99" t="s">
        <v>67</v>
      </c>
      <c r="B747" s="38"/>
      <c r="C747" s="39">
        <v>180</v>
      </c>
      <c r="D747" s="95"/>
      <c r="E747" s="36"/>
      <c r="F747" s="41">
        <v>3.6702000000000004</v>
      </c>
      <c r="G747" s="40">
        <v>3.1896</v>
      </c>
      <c r="H747" s="41">
        <v>15.8202</v>
      </c>
      <c r="I747" s="40">
        <v>106.74</v>
      </c>
      <c r="J747" s="41">
        <v>1.43</v>
      </c>
      <c r="K747" s="26" t="s">
        <v>68</v>
      </c>
    </row>
    <row r="748" spans="1:11" x14ac:dyDescent="0.25">
      <c r="A748" s="99"/>
      <c r="B748" s="38" t="s">
        <v>69</v>
      </c>
      <c r="C748" s="39"/>
      <c r="D748" s="41">
        <v>2</v>
      </c>
      <c r="E748" s="40">
        <v>2</v>
      </c>
      <c r="F748" s="41"/>
      <c r="G748" s="40"/>
      <c r="H748" s="41"/>
      <c r="I748" s="40"/>
      <c r="J748" s="41"/>
      <c r="K748" s="26"/>
    </row>
    <row r="749" spans="1:11" x14ac:dyDescent="0.25">
      <c r="A749" s="99"/>
      <c r="B749" s="38" t="s">
        <v>27</v>
      </c>
      <c r="C749" s="39"/>
      <c r="D749" s="41">
        <v>6</v>
      </c>
      <c r="E749" s="40">
        <v>6</v>
      </c>
      <c r="F749" s="41"/>
      <c r="G749" s="40"/>
      <c r="H749" s="41"/>
      <c r="I749" s="40"/>
      <c r="J749" s="41"/>
      <c r="K749" s="26"/>
    </row>
    <row r="750" spans="1:11" x14ac:dyDescent="0.25">
      <c r="A750" s="44"/>
      <c r="B750" s="38" t="s">
        <v>25</v>
      </c>
      <c r="C750" s="39"/>
      <c r="D750" s="41">
        <v>110</v>
      </c>
      <c r="E750" s="40">
        <v>110</v>
      </c>
      <c r="F750" s="41"/>
      <c r="G750" s="40"/>
      <c r="H750" s="41"/>
      <c r="I750" s="40"/>
      <c r="J750" s="41"/>
      <c r="K750" s="26"/>
    </row>
    <row r="751" spans="1:11" x14ac:dyDescent="0.25">
      <c r="A751" s="44"/>
      <c r="B751" s="38" t="s">
        <v>26</v>
      </c>
      <c r="C751" s="39"/>
      <c r="D751" s="41">
        <v>80</v>
      </c>
      <c r="E751" s="40">
        <v>80</v>
      </c>
      <c r="F751" s="41"/>
      <c r="G751" s="40"/>
      <c r="H751" s="41"/>
      <c r="I751" s="40"/>
      <c r="J751" s="41"/>
      <c r="K751" s="26"/>
    </row>
    <row r="752" spans="1:11" x14ac:dyDescent="0.25">
      <c r="A752" s="99" t="s">
        <v>221</v>
      </c>
      <c r="B752" s="38"/>
      <c r="C752" s="39" t="s">
        <v>34</v>
      </c>
      <c r="D752" s="25"/>
      <c r="E752" s="36"/>
      <c r="F752" s="34">
        <v>2.29</v>
      </c>
      <c r="G752" s="40">
        <v>4.5</v>
      </c>
      <c r="H752" s="41">
        <v>15.489999999999997</v>
      </c>
      <c r="I752" s="34">
        <v>111.59999999999998</v>
      </c>
      <c r="J752" s="34"/>
      <c r="K752" s="26" t="s">
        <v>35</v>
      </c>
    </row>
    <row r="753" spans="1:11" x14ac:dyDescent="0.25">
      <c r="A753" s="99"/>
      <c r="B753" s="38" t="s">
        <v>36</v>
      </c>
      <c r="C753" s="39"/>
      <c r="D753" s="34">
        <v>30</v>
      </c>
      <c r="E753" s="40">
        <v>30</v>
      </c>
      <c r="F753" s="34"/>
      <c r="G753" s="40"/>
      <c r="H753" s="40"/>
      <c r="I753" s="34"/>
      <c r="J753" s="34"/>
      <c r="K753" s="26"/>
    </row>
    <row r="754" spans="1:11" ht="16.5" thickBot="1" x14ac:dyDescent="0.3">
      <c r="A754" s="99"/>
      <c r="B754" s="38" t="s">
        <v>29</v>
      </c>
      <c r="C754" s="39"/>
      <c r="D754" s="34">
        <v>5</v>
      </c>
      <c r="E754" s="40">
        <v>5</v>
      </c>
      <c r="F754" s="34" t="s">
        <v>1</v>
      </c>
      <c r="G754" s="40"/>
      <c r="H754" s="40"/>
      <c r="I754" s="34"/>
      <c r="J754" s="34"/>
      <c r="K754" s="26"/>
    </row>
    <row r="755" spans="1:11" ht="16.5" thickBot="1" x14ac:dyDescent="0.3">
      <c r="A755" s="484" t="s">
        <v>37</v>
      </c>
      <c r="B755" s="45"/>
      <c r="C755" s="135">
        <v>400</v>
      </c>
      <c r="D755" s="313"/>
      <c r="E755" s="314"/>
      <c r="F755" s="117">
        <v>11.33</v>
      </c>
      <c r="G755" s="117">
        <v>11.45</v>
      </c>
      <c r="H755" s="117">
        <v>54.71</v>
      </c>
      <c r="I755" s="117">
        <v>377.75</v>
      </c>
      <c r="J755" s="117">
        <f>J741+J747+J752</f>
        <v>2.48</v>
      </c>
      <c r="K755" s="47"/>
    </row>
    <row r="756" spans="1:11" x14ac:dyDescent="0.25">
      <c r="A756" s="99"/>
      <c r="B756" s="42" t="s">
        <v>38</v>
      </c>
      <c r="C756" s="39"/>
      <c r="D756" s="41"/>
      <c r="E756" s="15"/>
      <c r="F756" s="41"/>
      <c r="G756" s="40"/>
      <c r="H756" s="41"/>
      <c r="I756" s="15"/>
      <c r="J756" s="41"/>
      <c r="K756" s="26"/>
    </row>
    <row r="757" spans="1:11" ht="47.25" x14ac:dyDescent="0.25">
      <c r="A757" s="80" t="s">
        <v>39</v>
      </c>
      <c r="B757" s="81"/>
      <c r="C757" s="76">
        <v>180</v>
      </c>
      <c r="D757" s="75">
        <v>180</v>
      </c>
      <c r="E757" s="76">
        <v>180</v>
      </c>
      <c r="F757" s="98">
        <v>2.83</v>
      </c>
      <c r="G757" s="78">
        <v>3.15</v>
      </c>
      <c r="H757" s="77">
        <v>13.7</v>
      </c>
      <c r="I757" s="78">
        <v>94.4</v>
      </c>
      <c r="J757" s="77">
        <v>3.6</v>
      </c>
      <c r="K757" s="26" t="s">
        <v>515</v>
      </c>
    </row>
    <row r="758" spans="1:11" ht="16.5" thickBot="1" x14ac:dyDescent="0.3">
      <c r="A758" s="80"/>
      <c r="B758" s="73"/>
      <c r="C758" s="78"/>
      <c r="D758" s="479"/>
      <c r="E758" s="96"/>
      <c r="F758" s="98"/>
      <c r="G758" s="78"/>
      <c r="H758" s="77"/>
      <c r="I758" s="78"/>
      <c r="J758" s="79"/>
      <c r="K758" s="26"/>
    </row>
    <row r="759" spans="1:11" ht="16.5" thickBot="1" x14ac:dyDescent="0.3">
      <c r="A759" s="484" t="s">
        <v>37</v>
      </c>
      <c r="B759" s="45"/>
      <c r="C759" s="135">
        <v>180</v>
      </c>
      <c r="D759" s="313"/>
      <c r="E759" s="315"/>
      <c r="F759" s="117">
        <f>F757</f>
        <v>2.83</v>
      </c>
      <c r="G759" s="118">
        <f t="shared" ref="G759:J759" si="37">G757</f>
        <v>3.15</v>
      </c>
      <c r="H759" s="117">
        <f t="shared" si="37"/>
        <v>13.7</v>
      </c>
      <c r="I759" s="118">
        <f t="shared" si="37"/>
        <v>94.4</v>
      </c>
      <c r="J759" s="117">
        <f t="shared" si="37"/>
        <v>3.6</v>
      </c>
      <c r="K759" s="31"/>
    </row>
    <row r="760" spans="1:11" x14ac:dyDescent="0.25">
      <c r="A760" s="476"/>
      <c r="B760" s="32" t="s">
        <v>40</v>
      </c>
      <c r="C760" s="33"/>
      <c r="D760" s="870"/>
      <c r="E760" s="100"/>
      <c r="F760" s="870"/>
      <c r="G760" s="15"/>
      <c r="H760" s="870"/>
      <c r="I760" s="869"/>
      <c r="J760" s="35"/>
      <c r="K760" s="26"/>
    </row>
    <row r="761" spans="1:11" ht="15" customHeight="1" x14ac:dyDescent="0.25">
      <c r="A761" s="99" t="s">
        <v>290</v>
      </c>
      <c r="B761" s="38"/>
      <c r="C761" s="39">
        <v>60</v>
      </c>
      <c r="D761" s="41"/>
      <c r="E761" s="40"/>
      <c r="F761" s="41">
        <v>0.84179999999999999</v>
      </c>
      <c r="G761" s="40">
        <v>6.0240000000000009</v>
      </c>
      <c r="H761" s="41">
        <v>4.3740000000000006</v>
      </c>
      <c r="I761" s="34">
        <v>75.06</v>
      </c>
      <c r="J761" s="40">
        <v>5.78</v>
      </c>
      <c r="K761" s="26" t="s">
        <v>291</v>
      </c>
    </row>
    <row r="762" spans="1:11" x14ac:dyDescent="0.25">
      <c r="A762" s="38"/>
      <c r="B762" s="38" t="s">
        <v>45</v>
      </c>
      <c r="C762" s="39"/>
      <c r="D762" s="41">
        <v>20.64</v>
      </c>
      <c r="E762" s="40">
        <v>15</v>
      </c>
      <c r="F762" s="41"/>
      <c r="G762" s="40"/>
      <c r="H762" s="41"/>
      <c r="I762" s="34"/>
      <c r="J762" s="40"/>
      <c r="K762" s="26"/>
    </row>
    <row r="763" spans="1:11" x14ac:dyDescent="0.25">
      <c r="A763" s="38"/>
      <c r="B763" s="38" t="s">
        <v>72</v>
      </c>
      <c r="C763" s="39"/>
      <c r="D763" s="41">
        <v>15.3</v>
      </c>
      <c r="E763" s="40">
        <v>12</v>
      </c>
      <c r="F763" s="41"/>
      <c r="G763" s="40"/>
      <c r="H763" s="41"/>
      <c r="I763" s="34"/>
      <c r="J763" s="40"/>
      <c r="K763" s="26"/>
    </row>
    <row r="764" spans="1:11" x14ac:dyDescent="0.25">
      <c r="A764" s="38"/>
      <c r="B764" s="38" t="s">
        <v>46</v>
      </c>
      <c r="C764" s="39"/>
      <c r="D764" s="41">
        <v>11.4</v>
      </c>
      <c r="E764" s="40">
        <v>9</v>
      </c>
      <c r="F764" s="41"/>
      <c r="G764" s="40"/>
      <c r="H764" s="41"/>
      <c r="I764" s="34"/>
      <c r="J764" s="40"/>
      <c r="K764" s="26"/>
    </row>
    <row r="765" spans="1:11" x14ac:dyDescent="0.25">
      <c r="A765" s="38"/>
      <c r="B765" s="38" t="s">
        <v>194</v>
      </c>
      <c r="C765" s="39"/>
      <c r="D765" s="41">
        <v>21.84</v>
      </c>
      <c r="E765" s="40">
        <v>12</v>
      </c>
      <c r="F765" s="41"/>
      <c r="G765" s="40"/>
      <c r="H765" s="41"/>
      <c r="I765" s="34"/>
      <c r="J765" s="40"/>
      <c r="K765" s="26"/>
    </row>
    <row r="766" spans="1:11" x14ac:dyDescent="0.25">
      <c r="A766" s="38"/>
      <c r="B766" s="38" t="s">
        <v>47</v>
      </c>
      <c r="C766" s="39"/>
      <c r="D766" s="41">
        <v>3.6</v>
      </c>
      <c r="E766" s="40">
        <v>3.6</v>
      </c>
      <c r="F766" s="41"/>
      <c r="G766" s="40"/>
      <c r="H766" s="41"/>
      <c r="I766" s="34"/>
      <c r="J766" s="40"/>
      <c r="K766" s="26"/>
    </row>
    <row r="767" spans="1:11" x14ac:dyDescent="0.25">
      <c r="A767" s="38"/>
      <c r="B767" s="38" t="s">
        <v>41</v>
      </c>
      <c r="C767" s="39"/>
      <c r="D767" s="41">
        <v>10.71</v>
      </c>
      <c r="E767" s="40">
        <v>9</v>
      </c>
      <c r="F767" s="41"/>
      <c r="G767" s="40"/>
      <c r="H767" s="41"/>
      <c r="I767" s="34"/>
      <c r="J767" s="40"/>
      <c r="K767" s="26"/>
    </row>
    <row r="768" spans="1:11" ht="63" x14ac:dyDescent="0.25">
      <c r="A768" s="500" t="s">
        <v>488</v>
      </c>
      <c r="B768" s="63"/>
      <c r="C768" s="39" t="s">
        <v>495</v>
      </c>
      <c r="D768" s="41"/>
      <c r="E768" s="40"/>
      <c r="F768" s="41">
        <v>3.2673397089033611</v>
      </c>
      <c r="G768" s="40">
        <v>6.4974673718256923</v>
      </c>
      <c r="H768" s="41">
        <v>7.0215519122339272</v>
      </c>
      <c r="I768" s="34">
        <v>104.59167009047599</v>
      </c>
      <c r="J768" s="40">
        <v>11.52</v>
      </c>
      <c r="K768" s="26" t="s">
        <v>397</v>
      </c>
    </row>
    <row r="769" spans="1:11" x14ac:dyDescent="0.25">
      <c r="A769" s="500"/>
      <c r="B769" s="63" t="s">
        <v>270</v>
      </c>
      <c r="C769" s="39"/>
      <c r="D769" s="41">
        <v>19.25</v>
      </c>
      <c r="E769" s="40">
        <v>12.54</v>
      </c>
      <c r="F769" s="41"/>
      <c r="G769" s="40"/>
      <c r="H769" s="41"/>
      <c r="I769" s="34"/>
      <c r="J769" s="40"/>
      <c r="K769" s="26"/>
    </row>
    <row r="770" spans="1:11" x14ac:dyDescent="0.25">
      <c r="A770" s="500"/>
      <c r="B770" s="63" t="s">
        <v>273</v>
      </c>
      <c r="C770" s="39"/>
      <c r="D770" s="41">
        <v>13.17</v>
      </c>
      <c r="E770" s="40">
        <v>12.54</v>
      </c>
      <c r="F770" s="41"/>
      <c r="G770" s="40"/>
      <c r="H770" s="41"/>
      <c r="I770" s="34"/>
      <c r="J770" s="40"/>
      <c r="K770" s="26"/>
    </row>
    <row r="771" spans="1:11" x14ac:dyDescent="0.25">
      <c r="A771" s="500"/>
      <c r="B771" s="63" t="s">
        <v>41</v>
      </c>
      <c r="C771" s="39"/>
      <c r="D771" s="41">
        <v>1.32</v>
      </c>
      <c r="E771" s="40">
        <v>1.1000000000000001</v>
      </c>
      <c r="F771" s="41"/>
      <c r="G771" s="40"/>
      <c r="H771" s="41"/>
      <c r="I771" s="34"/>
      <c r="J771" s="40"/>
      <c r="K771" s="26"/>
    </row>
    <row r="772" spans="1:11" x14ac:dyDescent="0.25">
      <c r="A772" s="500"/>
      <c r="B772" s="63" t="s">
        <v>42</v>
      </c>
      <c r="C772" s="39"/>
      <c r="D772" s="41">
        <v>1.06</v>
      </c>
      <c r="E772" s="40">
        <v>0.88</v>
      </c>
      <c r="F772" s="41"/>
      <c r="G772" s="40"/>
      <c r="H772" s="41"/>
      <c r="I772" s="34"/>
      <c r="J772" s="40"/>
      <c r="K772" s="26"/>
    </row>
    <row r="773" spans="1:11" x14ac:dyDescent="0.25">
      <c r="A773" s="500"/>
      <c r="B773" s="63" t="s">
        <v>43</v>
      </c>
      <c r="C773" s="39"/>
      <c r="D773" s="41">
        <v>1.1000000000000001</v>
      </c>
      <c r="E773" s="40">
        <v>1.1000000000000001</v>
      </c>
      <c r="F773" s="41"/>
      <c r="G773" s="40"/>
      <c r="H773" s="41"/>
      <c r="I773" s="34"/>
      <c r="J773" s="40"/>
      <c r="K773" s="26"/>
    </row>
    <row r="774" spans="1:11" x14ac:dyDescent="0.25">
      <c r="A774" s="500"/>
      <c r="B774" s="63" t="s">
        <v>234</v>
      </c>
      <c r="C774" s="39"/>
      <c r="D774" s="41">
        <v>0.11</v>
      </c>
      <c r="E774" s="40">
        <v>0.11</v>
      </c>
      <c r="F774" s="41"/>
      <c r="G774" s="40"/>
      <c r="H774" s="41"/>
      <c r="I774" s="34"/>
      <c r="J774" s="40"/>
      <c r="K774" s="26"/>
    </row>
    <row r="775" spans="1:11" ht="15.75" customHeight="1" x14ac:dyDescent="0.25">
      <c r="A775" s="500"/>
      <c r="B775" s="63" t="s">
        <v>189</v>
      </c>
      <c r="C775" s="39"/>
      <c r="D775" s="41"/>
      <c r="E775" s="40">
        <v>11</v>
      </c>
      <c r="F775" s="41"/>
      <c r="G775" s="40"/>
      <c r="H775" s="41"/>
      <c r="I775" s="34"/>
      <c r="J775" s="40"/>
      <c r="K775" s="26"/>
    </row>
    <row r="776" spans="1:11" x14ac:dyDescent="0.25">
      <c r="A776" s="500"/>
      <c r="B776" s="63" t="s">
        <v>50</v>
      </c>
      <c r="C776" s="39"/>
      <c r="D776" s="41">
        <v>50</v>
      </c>
      <c r="E776" s="40">
        <v>40</v>
      </c>
      <c r="F776" s="41"/>
      <c r="G776" s="40"/>
      <c r="H776" s="41"/>
      <c r="I776" s="34"/>
      <c r="J776" s="40"/>
      <c r="K776" s="26"/>
    </row>
    <row r="777" spans="1:11" x14ac:dyDescent="0.25">
      <c r="A777" s="99"/>
      <c r="B777" s="38" t="s">
        <v>45</v>
      </c>
      <c r="C777" s="39"/>
      <c r="D777" s="41">
        <v>31.92</v>
      </c>
      <c r="E777" s="40">
        <v>24</v>
      </c>
      <c r="F777" s="41"/>
      <c r="G777" s="40"/>
      <c r="H777" s="41"/>
      <c r="I777" s="34"/>
      <c r="J777" s="40"/>
      <c r="K777" s="26"/>
    </row>
    <row r="778" spans="1:11" x14ac:dyDescent="0.25">
      <c r="A778" s="38"/>
      <c r="B778" s="38" t="s">
        <v>46</v>
      </c>
      <c r="C778" s="39"/>
      <c r="D778" s="41">
        <v>12.5</v>
      </c>
      <c r="E778" s="40">
        <v>10</v>
      </c>
      <c r="F778" s="41"/>
      <c r="G778" s="40"/>
      <c r="H778" s="41"/>
      <c r="I778" s="34"/>
      <c r="J778" s="36"/>
      <c r="K778" s="26"/>
    </row>
    <row r="779" spans="1:11" x14ac:dyDescent="0.25">
      <c r="A779" s="99"/>
      <c r="B779" s="38" t="s">
        <v>41</v>
      </c>
      <c r="C779" s="39"/>
      <c r="D779" s="41">
        <v>9.52</v>
      </c>
      <c r="E779" s="40">
        <v>8</v>
      </c>
      <c r="F779" s="41"/>
      <c r="G779" s="40"/>
      <c r="H779" s="41"/>
      <c r="I779" s="34"/>
      <c r="J779" s="36"/>
      <c r="K779" s="26"/>
    </row>
    <row r="780" spans="1:11" x14ac:dyDescent="0.25">
      <c r="A780" s="99"/>
      <c r="B780" s="38" t="s">
        <v>47</v>
      </c>
      <c r="C780" s="39"/>
      <c r="D780" s="41">
        <v>4</v>
      </c>
      <c r="E780" s="40">
        <v>4</v>
      </c>
      <c r="F780" s="41"/>
      <c r="G780" s="40"/>
      <c r="H780" s="41"/>
      <c r="I780" s="34"/>
      <c r="J780" s="36"/>
      <c r="K780" s="26"/>
    </row>
    <row r="781" spans="1:11" x14ac:dyDescent="0.25">
      <c r="A781" s="99"/>
      <c r="B781" s="38" t="s">
        <v>234</v>
      </c>
      <c r="C781" s="39"/>
      <c r="D781" s="41">
        <v>0.7</v>
      </c>
      <c r="E781" s="40">
        <v>0.7</v>
      </c>
      <c r="F781" s="41"/>
      <c r="G781" s="40"/>
      <c r="H781" s="41"/>
      <c r="I781" s="34"/>
      <c r="J781" s="36"/>
      <c r="K781" s="26"/>
    </row>
    <row r="782" spans="1:11" x14ac:dyDescent="0.25">
      <c r="A782" s="99"/>
      <c r="B782" s="42" t="s">
        <v>143</v>
      </c>
      <c r="C782" s="39"/>
      <c r="D782" s="41">
        <v>140</v>
      </c>
      <c r="E782" s="40">
        <v>140</v>
      </c>
      <c r="F782" s="41"/>
      <c r="G782" s="40"/>
      <c r="H782" s="41"/>
      <c r="I782" s="34"/>
      <c r="J782" s="36"/>
      <c r="K782" s="26"/>
    </row>
    <row r="783" spans="1:11" x14ac:dyDescent="0.25">
      <c r="A783" s="99"/>
      <c r="B783" s="38" t="s">
        <v>73</v>
      </c>
      <c r="C783" s="39"/>
      <c r="D783" s="41">
        <v>7</v>
      </c>
      <c r="E783" s="40">
        <v>7</v>
      </c>
      <c r="F783" s="41"/>
      <c r="G783" s="40"/>
      <c r="H783" s="41"/>
      <c r="I783" s="34"/>
      <c r="J783" s="36"/>
      <c r="K783" s="26"/>
    </row>
    <row r="784" spans="1:11" x14ac:dyDescent="0.25">
      <c r="A784" s="99"/>
      <c r="B784" s="38"/>
      <c r="C784" s="39"/>
      <c r="D784" s="41"/>
      <c r="E784" s="40"/>
      <c r="F784" s="41"/>
      <c r="G784" s="40"/>
      <c r="H784" s="41"/>
      <c r="I784" s="34"/>
      <c r="J784" s="36"/>
      <c r="K784" s="26"/>
    </row>
    <row r="785" spans="1:11" ht="32.25" customHeight="1" x14ac:dyDescent="0.25">
      <c r="A785" s="99" t="s">
        <v>306</v>
      </c>
      <c r="B785" s="38"/>
      <c r="C785" s="39">
        <v>70</v>
      </c>
      <c r="D785" s="41"/>
      <c r="E785" s="40"/>
      <c r="F785" s="41">
        <v>10.654000000000002</v>
      </c>
      <c r="G785" s="40">
        <v>15.498000000000003</v>
      </c>
      <c r="H785" s="41">
        <v>10.724000000000002</v>
      </c>
      <c r="I785" s="40">
        <v>225.40000000000003</v>
      </c>
      <c r="J785" s="41">
        <v>0.73</v>
      </c>
      <c r="K785" s="26" t="s">
        <v>307</v>
      </c>
    </row>
    <row r="786" spans="1:11" x14ac:dyDescent="0.25">
      <c r="A786" s="99"/>
      <c r="B786" s="42" t="s">
        <v>270</v>
      </c>
      <c r="C786" s="158"/>
      <c r="D786" s="159">
        <v>83.25</v>
      </c>
      <c r="E786" s="158">
        <v>55.13</v>
      </c>
      <c r="F786" s="41"/>
      <c r="G786" s="40"/>
      <c r="H786" s="41"/>
      <c r="I786" s="40"/>
      <c r="J786" s="41"/>
      <c r="K786" s="26"/>
    </row>
    <row r="787" spans="1:11" x14ac:dyDescent="0.25">
      <c r="A787" s="99"/>
      <c r="B787" s="42" t="s">
        <v>273</v>
      </c>
      <c r="C787" s="158"/>
      <c r="D787" s="159">
        <v>57.9</v>
      </c>
      <c r="E787" s="158">
        <v>55.13</v>
      </c>
      <c r="F787" s="41"/>
      <c r="G787" s="40"/>
      <c r="H787" s="41"/>
      <c r="I787" s="40"/>
      <c r="J787" s="41"/>
      <c r="K787" s="26"/>
    </row>
    <row r="788" spans="1:11" x14ac:dyDescent="0.25">
      <c r="A788" s="99"/>
      <c r="B788" s="63" t="s">
        <v>86</v>
      </c>
      <c r="C788" s="158"/>
      <c r="D788" s="159">
        <v>16.399999999999999</v>
      </c>
      <c r="E788" s="158">
        <v>13.12</v>
      </c>
      <c r="F788" s="41"/>
      <c r="G788" s="40"/>
      <c r="H788" s="41"/>
      <c r="I788" s="40"/>
      <c r="J788" s="41"/>
      <c r="K788" s="26"/>
    </row>
    <row r="789" spans="1:11" x14ac:dyDescent="0.25">
      <c r="A789" s="99"/>
      <c r="B789" s="63" t="s">
        <v>41</v>
      </c>
      <c r="C789" s="158"/>
      <c r="D789" s="159">
        <v>18</v>
      </c>
      <c r="E789" s="158">
        <v>15</v>
      </c>
      <c r="F789" s="95"/>
      <c r="G789" s="36"/>
      <c r="H789" s="95"/>
      <c r="I789" s="36"/>
      <c r="J789" s="95"/>
      <c r="K789" s="26"/>
    </row>
    <row r="790" spans="1:11" x14ac:dyDescent="0.25">
      <c r="A790" s="99"/>
      <c r="B790" s="63" t="s">
        <v>234</v>
      </c>
      <c r="C790" s="158"/>
      <c r="D790" s="159">
        <v>0.56999999999999995</v>
      </c>
      <c r="E790" s="158">
        <v>0.56999999999999995</v>
      </c>
      <c r="F790" s="95"/>
      <c r="G790" s="40"/>
      <c r="H790" s="41"/>
      <c r="I790" s="40"/>
      <c r="J790" s="41"/>
      <c r="K790" s="26"/>
    </row>
    <row r="791" spans="1:11" x14ac:dyDescent="0.25">
      <c r="A791" s="99"/>
      <c r="B791" s="63" t="s">
        <v>56</v>
      </c>
      <c r="C791" s="158"/>
      <c r="D791" s="159">
        <v>0.84</v>
      </c>
      <c r="E791" s="158">
        <v>0.7</v>
      </c>
      <c r="F791" s="95"/>
      <c r="G791" s="40"/>
      <c r="H791" s="41"/>
      <c r="I791" s="40"/>
      <c r="J791" s="41"/>
      <c r="K791" s="26"/>
    </row>
    <row r="792" spans="1:11" x14ac:dyDescent="0.25">
      <c r="A792" s="38"/>
      <c r="B792" s="42" t="s">
        <v>51</v>
      </c>
      <c r="C792" s="158"/>
      <c r="D792" s="159">
        <v>5.25</v>
      </c>
      <c r="E792" s="158">
        <v>5.25</v>
      </c>
      <c r="F792" s="95"/>
      <c r="G792" s="40"/>
      <c r="H792" s="41"/>
      <c r="I792" s="40"/>
      <c r="J792" s="41"/>
      <c r="K792" s="26"/>
    </row>
    <row r="793" spans="1:11" x14ac:dyDescent="0.25">
      <c r="A793" s="38"/>
      <c r="B793" s="63" t="s">
        <v>140</v>
      </c>
      <c r="C793" s="158"/>
      <c r="D793" s="159">
        <v>2.6</v>
      </c>
      <c r="E793" s="158">
        <v>2.6</v>
      </c>
      <c r="F793" s="95"/>
      <c r="G793" s="40"/>
      <c r="H793" s="41"/>
      <c r="I793" s="40"/>
      <c r="J793" s="41"/>
      <c r="K793" s="26"/>
    </row>
    <row r="794" spans="1:11" ht="31.5" x14ac:dyDescent="0.25">
      <c r="A794" s="99" t="s">
        <v>320</v>
      </c>
      <c r="B794" s="38"/>
      <c r="C794" s="39" t="s">
        <v>501</v>
      </c>
      <c r="D794" s="41"/>
      <c r="E794" s="40"/>
      <c r="F794" s="41">
        <v>3.1428090909090911</v>
      </c>
      <c r="G794" s="40">
        <v>5.4628363636363639</v>
      </c>
      <c r="H794" s="41">
        <v>32.560627272727274</v>
      </c>
      <c r="I794" s="34">
        <v>192.01000000000002</v>
      </c>
      <c r="J794" s="36"/>
      <c r="K794" s="26" t="s">
        <v>289</v>
      </c>
    </row>
    <row r="795" spans="1:11" x14ac:dyDescent="0.25">
      <c r="A795" s="99"/>
      <c r="B795" s="81" t="s">
        <v>23</v>
      </c>
      <c r="C795" s="39"/>
      <c r="D795" s="41">
        <v>46.8</v>
      </c>
      <c r="E795" s="40">
        <v>46.8</v>
      </c>
      <c r="F795" s="41"/>
      <c r="G795" s="40"/>
      <c r="H795" s="41"/>
      <c r="I795" s="34"/>
      <c r="J795" s="36"/>
      <c r="K795" s="26"/>
    </row>
    <row r="796" spans="1:11" x14ac:dyDescent="0.25">
      <c r="A796" s="99"/>
      <c r="B796" s="81" t="s">
        <v>234</v>
      </c>
      <c r="C796" s="39"/>
      <c r="D796" s="41">
        <v>0.6</v>
      </c>
      <c r="E796" s="40">
        <v>0.6</v>
      </c>
      <c r="F796" s="41"/>
      <c r="G796" s="40"/>
      <c r="H796" s="41"/>
      <c r="I796" s="34"/>
      <c r="J796" s="36"/>
      <c r="K796" s="26"/>
    </row>
    <row r="797" spans="1:11" x14ac:dyDescent="0.25">
      <c r="A797" s="99"/>
      <c r="B797" s="81" t="s">
        <v>198</v>
      </c>
      <c r="C797" s="39"/>
      <c r="D797" s="41">
        <v>281.7</v>
      </c>
      <c r="E797" s="40">
        <v>281.7</v>
      </c>
      <c r="F797" s="41"/>
      <c r="G797" s="40"/>
      <c r="H797" s="41"/>
      <c r="I797" s="34"/>
      <c r="J797" s="36"/>
      <c r="K797" s="26"/>
    </row>
    <row r="798" spans="1:11" x14ac:dyDescent="0.25">
      <c r="A798" s="99"/>
      <c r="B798" s="81" t="s">
        <v>29</v>
      </c>
      <c r="C798" s="39"/>
      <c r="D798" s="41">
        <v>2</v>
      </c>
      <c r="E798" s="40">
        <v>2</v>
      </c>
      <c r="F798" s="41"/>
      <c r="G798" s="40"/>
      <c r="H798" s="41"/>
      <c r="I798" s="34"/>
      <c r="J798" s="36"/>
      <c r="K798" s="26"/>
    </row>
    <row r="799" spans="1:11" x14ac:dyDescent="0.25">
      <c r="A799" s="99" t="s">
        <v>260</v>
      </c>
      <c r="B799" s="38"/>
      <c r="C799" s="39">
        <v>180</v>
      </c>
      <c r="D799" s="41"/>
      <c r="E799" s="40"/>
      <c r="F799" s="41">
        <v>0.31140000000000001</v>
      </c>
      <c r="G799" s="40">
        <v>6.8400000000000002E-2</v>
      </c>
      <c r="H799" s="41">
        <v>26.865000000000006</v>
      </c>
      <c r="I799" s="34">
        <v>109.98000000000003</v>
      </c>
      <c r="J799" s="36"/>
      <c r="K799" s="26" t="s">
        <v>157</v>
      </c>
    </row>
    <row r="800" spans="1:11" x14ac:dyDescent="0.25">
      <c r="A800" s="99"/>
      <c r="B800" s="38" t="s">
        <v>249</v>
      </c>
      <c r="C800" s="39"/>
      <c r="D800" s="41">
        <v>18.399999999999999</v>
      </c>
      <c r="E800" s="40">
        <v>18</v>
      </c>
      <c r="F800" s="41"/>
      <c r="G800" s="40"/>
      <c r="H800" s="41"/>
      <c r="I800" s="34"/>
      <c r="J800" s="36"/>
      <c r="K800" s="26"/>
    </row>
    <row r="801" spans="1:11" ht="31.5" x14ac:dyDescent="0.25">
      <c r="A801" s="99"/>
      <c r="B801" s="38" t="s">
        <v>258</v>
      </c>
      <c r="C801" s="39"/>
      <c r="D801" s="41"/>
      <c r="E801" s="40">
        <v>28.8</v>
      </c>
      <c r="F801" s="41"/>
      <c r="G801" s="40"/>
      <c r="H801" s="41"/>
      <c r="I801" s="34"/>
      <c r="J801" s="36"/>
      <c r="K801" s="26"/>
    </row>
    <row r="802" spans="1:11" x14ac:dyDescent="0.25">
      <c r="A802" s="99"/>
      <c r="B802" s="38" t="s">
        <v>26</v>
      </c>
      <c r="C802" s="39"/>
      <c r="D802" s="41">
        <v>183</v>
      </c>
      <c r="E802" s="40">
        <v>183</v>
      </c>
      <c r="F802" s="41"/>
      <c r="G802" s="40"/>
      <c r="H802" s="41"/>
      <c r="I802" s="34"/>
      <c r="J802" s="36"/>
      <c r="K802" s="26"/>
    </row>
    <row r="803" spans="1:11" ht="15" customHeight="1" x14ac:dyDescent="0.25">
      <c r="A803" s="99"/>
      <c r="B803" s="42" t="s">
        <v>61</v>
      </c>
      <c r="C803" s="39"/>
      <c r="D803" s="41">
        <v>6</v>
      </c>
      <c r="E803" s="40">
        <v>6</v>
      </c>
      <c r="F803" s="41"/>
      <c r="G803" s="40"/>
      <c r="H803" s="41"/>
      <c r="I803" s="34"/>
      <c r="J803" s="40"/>
      <c r="K803" s="26"/>
    </row>
    <row r="804" spans="1:11" ht="15" customHeight="1" thickBot="1" x14ac:dyDescent="0.3">
      <c r="A804" s="478" t="s">
        <v>264</v>
      </c>
      <c r="B804" s="27"/>
      <c r="C804" s="82">
        <v>45</v>
      </c>
      <c r="D804" s="68">
        <v>45</v>
      </c>
      <c r="E804" s="65">
        <v>45</v>
      </c>
      <c r="F804" s="68">
        <v>2.97</v>
      </c>
      <c r="G804" s="65">
        <v>0.54</v>
      </c>
      <c r="H804" s="68">
        <v>17.820000000000004</v>
      </c>
      <c r="I804" s="67">
        <v>89.100000000000009</v>
      </c>
      <c r="J804" s="65"/>
      <c r="K804" s="69" t="s">
        <v>215</v>
      </c>
    </row>
    <row r="805" spans="1:11" s="403" customFormat="1" ht="18" customHeight="1" thickBot="1" x14ac:dyDescent="0.3">
      <c r="A805" s="402" t="s">
        <v>37</v>
      </c>
      <c r="B805" s="367"/>
      <c r="C805" s="135">
        <v>685</v>
      </c>
      <c r="D805" s="313"/>
      <c r="E805" s="314"/>
      <c r="F805" s="117">
        <f>F761+F768+F785+F794+F799</f>
        <v>18.217348799812452</v>
      </c>
      <c r="G805" s="117">
        <v>21.34</v>
      </c>
      <c r="H805" s="117">
        <f>H768+H785+H794+H799+H804</f>
        <v>94.991179184961211</v>
      </c>
      <c r="I805" s="117">
        <f>I768+I785+I794+I799</f>
        <v>631.98167009047609</v>
      </c>
      <c r="J805" s="117">
        <f t="shared" ref="J805" si="38">J761+J768+J785+J794+J799+J804</f>
        <v>18.03</v>
      </c>
      <c r="K805" s="369"/>
    </row>
    <row r="806" spans="1:11" ht="15" customHeight="1" x14ac:dyDescent="0.25">
      <c r="A806" s="99"/>
      <c r="B806" s="72" t="s">
        <v>428</v>
      </c>
      <c r="C806" s="39"/>
      <c r="D806" s="41"/>
      <c r="E806" s="40"/>
      <c r="F806" s="41"/>
      <c r="G806" s="40"/>
      <c r="H806" s="41"/>
      <c r="I806" s="40"/>
      <c r="J806" s="41"/>
      <c r="K806" s="26"/>
    </row>
    <row r="807" spans="1:11" ht="15" customHeight="1" x14ac:dyDescent="0.25">
      <c r="A807" s="99" t="s">
        <v>226</v>
      </c>
      <c r="B807" s="38"/>
      <c r="C807" s="39">
        <v>180</v>
      </c>
      <c r="D807" s="41"/>
      <c r="E807" s="40"/>
      <c r="F807" s="77">
        <v>5.22</v>
      </c>
      <c r="G807" s="78">
        <v>4.5</v>
      </c>
      <c r="H807" s="77">
        <v>8.6399999999999988</v>
      </c>
      <c r="I807" s="78">
        <v>96.3</v>
      </c>
      <c r="J807" s="77">
        <v>2.34</v>
      </c>
      <c r="K807" s="26" t="s">
        <v>228</v>
      </c>
    </row>
    <row r="808" spans="1:11" x14ac:dyDescent="0.25">
      <c r="A808" s="99" t="s">
        <v>227</v>
      </c>
      <c r="B808" s="99" t="s">
        <v>182</v>
      </c>
      <c r="C808" s="39"/>
      <c r="D808" s="41">
        <v>189</v>
      </c>
      <c r="E808" s="40">
        <v>180</v>
      </c>
      <c r="F808" s="41"/>
      <c r="G808" s="40"/>
      <c r="H808" s="41"/>
      <c r="I808" s="40"/>
      <c r="J808" s="41"/>
      <c r="K808" s="26"/>
    </row>
    <row r="809" spans="1:11" ht="27.75" customHeight="1" thickBot="1" x14ac:dyDescent="0.3">
      <c r="A809" s="99" t="s">
        <v>235</v>
      </c>
      <c r="B809" s="42" t="s">
        <v>55</v>
      </c>
      <c r="C809" s="39">
        <v>20</v>
      </c>
      <c r="D809" s="34">
        <v>20</v>
      </c>
      <c r="E809" s="34">
        <v>20</v>
      </c>
      <c r="F809" s="40">
        <v>1.28</v>
      </c>
      <c r="G809" s="41">
        <v>3.36</v>
      </c>
      <c r="H809" s="40">
        <v>13.7</v>
      </c>
      <c r="I809" s="41">
        <v>90.2</v>
      </c>
      <c r="J809" s="34"/>
      <c r="K809" s="26"/>
    </row>
    <row r="810" spans="1:11" s="403" customFormat="1" ht="16.5" customHeight="1" thickBot="1" x14ac:dyDescent="0.3">
      <c r="A810" s="936" t="s">
        <v>37</v>
      </c>
      <c r="B810" s="937"/>
      <c r="C810" s="372">
        <v>200</v>
      </c>
      <c r="D810" s="313"/>
      <c r="E810" s="368"/>
      <c r="F810" s="313">
        <f>SUM(F806:F809)</f>
        <v>6.5</v>
      </c>
      <c r="G810" s="313">
        <v>7.38</v>
      </c>
      <c r="H810" s="313">
        <v>28.99</v>
      </c>
      <c r="I810" s="313">
        <v>199.6</v>
      </c>
      <c r="J810" s="313">
        <f t="shared" ref="J810" si="39">SUM(J806:J809)</f>
        <v>2.34</v>
      </c>
      <c r="K810" s="369"/>
    </row>
    <row r="811" spans="1:11" ht="16.5" customHeight="1" x14ac:dyDescent="0.25">
      <c r="A811" s="944" t="s">
        <v>429</v>
      </c>
      <c r="B811" s="945"/>
      <c r="C811" s="39"/>
      <c r="D811" s="41"/>
      <c r="E811" s="34"/>
      <c r="F811" s="41"/>
      <c r="G811" s="41"/>
      <c r="H811" s="41"/>
      <c r="I811" s="41"/>
      <c r="J811" s="41"/>
      <c r="K811" s="26"/>
    </row>
    <row r="812" spans="1:11" x14ac:dyDescent="0.25">
      <c r="A812" s="80" t="s">
        <v>268</v>
      </c>
      <c r="B812" s="73"/>
      <c r="C812" s="74" t="s">
        <v>96</v>
      </c>
      <c r="D812" s="75"/>
      <c r="E812" s="76"/>
      <c r="F812" s="77">
        <v>11.62</v>
      </c>
      <c r="G812" s="78">
        <v>15.01</v>
      </c>
      <c r="H812" s="77">
        <v>43.2</v>
      </c>
      <c r="I812" s="78">
        <v>335.23</v>
      </c>
      <c r="J812" s="77">
        <v>0.26</v>
      </c>
      <c r="K812" s="26" t="s">
        <v>269</v>
      </c>
    </row>
    <row r="813" spans="1:11" x14ac:dyDescent="0.25">
      <c r="A813" s="80"/>
      <c r="B813" s="38" t="s">
        <v>56</v>
      </c>
      <c r="C813" s="74"/>
      <c r="D813" s="75">
        <v>96</v>
      </c>
      <c r="E813" s="76">
        <v>80</v>
      </c>
      <c r="F813" s="77"/>
      <c r="G813" s="78"/>
      <c r="H813" s="77"/>
      <c r="I813" s="78"/>
      <c r="J813" s="77"/>
      <c r="K813" s="26"/>
    </row>
    <row r="814" spans="1:11" x14ac:dyDescent="0.25">
      <c r="A814" s="80"/>
      <c r="B814" s="73" t="s">
        <v>182</v>
      </c>
      <c r="C814" s="74"/>
      <c r="D814" s="75">
        <v>75</v>
      </c>
      <c r="E814" s="76">
        <v>75</v>
      </c>
      <c r="F814" s="77"/>
      <c r="G814" s="78"/>
      <c r="H814" s="77"/>
      <c r="I814" s="78"/>
      <c r="J814" s="77"/>
      <c r="K814" s="26"/>
    </row>
    <row r="815" spans="1:11" x14ac:dyDescent="0.25">
      <c r="A815" s="80"/>
      <c r="B815" s="73" t="s">
        <v>238</v>
      </c>
      <c r="C815" s="74"/>
      <c r="D815" s="75"/>
      <c r="E815" s="76">
        <v>155</v>
      </c>
      <c r="F815" s="77"/>
      <c r="G815" s="78"/>
      <c r="H815" s="77"/>
      <c r="I815" s="78"/>
      <c r="J815" s="77"/>
      <c r="K815" s="26"/>
    </row>
    <row r="816" spans="1:11" x14ac:dyDescent="0.25">
      <c r="A816" s="80"/>
      <c r="B816" s="73" t="s">
        <v>57</v>
      </c>
      <c r="C816" s="74"/>
      <c r="D816" s="75">
        <v>2.5</v>
      </c>
      <c r="E816" s="76">
        <v>2.5</v>
      </c>
      <c r="F816" s="77"/>
      <c r="G816" s="78"/>
      <c r="H816" s="77"/>
      <c r="I816" s="78"/>
      <c r="J816" s="77"/>
      <c r="K816" s="26"/>
    </row>
    <row r="817" spans="1:11" x14ac:dyDescent="0.25">
      <c r="A817" s="80"/>
      <c r="B817" s="73" t="s">
        <v>234</v>
      </c>
      <c r="C817" s="74"/>
      <c r="D817" s="75">
        <v>0.4</v>
      </c>
      <c r="E817" s="76">
        <v>0.4</v>
      </c>
      <c r="F817" s="77"/>
      <c r="G817" s="78"/>
      <c r="H817" s="77"/>
      <c r="I817" s="78"/>
      <c r="J817" s="77"/>
      <c r="K817" s="26"/>
    </row>
    <row r="818" spans="1:11" x14ac:dyDescent="0.25">
      <c r="A818" s="80"/>
      <c r="B818" s="73" t="s">
        <v>239</v>
      </c>
      <c r="C818" s="74"/>
      <c r="D818" s="75"/>
      <c r="E818" s="76">
        <v>150</v>
      </c>
      <c r="F818" s="77"/>
      <c r="G818" s="78"/>
      <c r="H818" s="77"/>
      <c r="I818" s="78"/>
      <c r="J818" s="77"/>
      <c r="K818" s="26"/>
    </row>
    <row r="819" spans="1:11" x14ac:dyDescent="0.25">
      <c r="A819" s="99" t="s">
        <v>59</v>
      </c>
      <c r="B819" s="38"/>
      <c r="C819" s="40" t="s">
        <v>338</v>
      </c>
      <c r="D819" s="41"/>
      <c r="E819" s="40"/>
      <c r="F819" s="41">
        <v>6.3E-2</v>
      </c>
      <c r="G819" s="40">
        <v>1.7999999999999999E-2</v>
      </c>
      <c r="H819" s="41">
        <v>6.0217331334332833</v>
      </c>
      <c r="I819" s="40">
        <v>24.101919040479761</v>
      </c>
      <c r="J819" s="41">
        <v>0.03</v>
      </c>
      <c r="K819" s="26" t="s">
        <v>60</v>
      </c>
    </row>
    <row r="820" spans="1:11" x14ac:dyDescent="0.25">
      <c r="A820" s="99"/>
      <c r="B820" s="38" t="s">
        <v>263</v>
      </c>
      <c r="C820" s="39"/>
      <c r="D820" s="41">
        <v>0.45</v>
      </c>
      <c r="E820" s="40">
        <v>0.45</v>
      </c>
      <c r="F820" s="41"/>
      <c r="G820" s="40"/>
      <c r="H820" s="41"/>
      <c r="I820" s="40"/>
      <c r="J820" s="41"/>
      <c r="K820" s="26"/>
    </row>
    <row r="821" spans="1:11" x14ac:dyDescent="0.25">
      <c r="A821" s="99"/>
      <c r="B821" s="38" t="s">
        <v>61</v>
      </c>
      <c r="C821" s="39"/>
      <c r="D821" s="41">
        <v>6</v>
      </c>
      <c r="E821" s="40">
        <v>6</v>
      </c>
      <c r="F821" s="41"/>
      <c r="G821" s="40"/>
      <c r="H821" s="41"/>
      <c r="I821" s="40"/>
      <c r="J821" s="41"/>
      <c r="K821" s="26"/>
    </row>
    <row r="822" spans="1:11" x14ac:dyDescent="0.25">
      <c r="A822" s="99"/>
      <c r="B822" s="38" t="s">
        <v>26</v>
      </c>
      <c r="C822" s="39"/>
      <c r="D822" s="41">
        <v>180</v>
      </c>
      <c r="E822" s="40">
        <v>180</v>
      </c>
      <c r="F822" s="41"/>
      <c r="G822" s="40"/>
      <c r="H822" s="41"/>
      <c r="I822" s="40"/>
      <c r="J822" s="41"/>
      <c r="K822" s="26"/>
    </row>
    <row r="823" spans="1:11" ht="32.25" thickBot="1" x14ac:dyDescent="0.3">
      <c r="A823" s="99" t="s">
        <v>206</v>
      </c>
      <c r="B823" s="38"/>
      <c r="C823" s="39">
        <v>30</v>
      </c>
      <c r="D823" s="41">
        <v>30</v>
      </c>
      <c r="E823" s="40">
        <v>30</v>
      </c>
      <c r="F823" s="41">
        <v>2.2799999999999998</v>
      </c>
      <c r="G823" s="40">
        <v>0.24</v>
      </c>
      <c r="H823" s="41">
        <v>14.76</v>
      </c>
      <c r="I823" s="40">
        <v>70.5</v>
      </c>
      <c r="J823" s="41">
        <v>0</v>
      </c>
      <c r="K823" s="69" t="s">
        <v>216</v>
      </c>
    </row>
    <row r="824" spans="1:11" ht="16.5" thickBot="1" x14ac:dyDescent="0.3">
      <c r="A824" s="484" t="s">
        <v>37</v>
      </c>
      <c r="B824" s="45"/>
      <c r="C824" s="135">
        <v>366</v>
      </c>
      <c r="D824" s="313"/>
      <c r="E824" s="314"/>
      <c r="F824" s="117">
        <f>SUM(F811:F823)</f>
        <v>13.962999999999999</v>
      </c>
      <c r="G824" s="117">
        <f t="shared" ref="G824:J824" si="40">SUM(G811:G823)</f>
        <v>15.268000000000001</v>
      </c>
      <c r="H824" s="117">
        <f t="shared" si="40"/>
        <v>63.981733133433288</v>
      </c>
      <c r="I824" s="117">
        <f t="shared" si="40"/>
        <v>429.83191904047976</v>
      </c>
      <c r="J824" s="117">
        <f t="shared" si="40"/>
        <v>0.29000000000000004</v>
      </c>
      <c r="K824" s="17"/>
    </row>
    <row r="825" spans="1:11" ht="16.5" thickBot="1" x14ac:dyDescent="0.3">
      <c r="A825" s="504" t="s">
        <v>62</v>
      </c>
      <c r="B825" s="151"/>
      <c r="C825" s="161">
        <f>C755+C759+C805+C824+C810</f>
        <v>1831</v>
      </c>
      <c r="D825" s="161"/>
      <c r="E825" s="161"/>
      <c r="F825" s="162">
        <f t="shared" ref="F825:J825" si="41">F755+F759+F805+F824+F810</f>
        <v>52.840348799812453</v>
      </c>
      <c r="G825" s="162">
        <f t="shared" si="41"/>
        <v>58.588000000000001</v>
      </c>
      <c r="H825" s="162">
        <f t="shared" si="41"/>
        <v>256.37291231839453</v>
      </c>
      <c r="I825" s="162">
        <f t="shared" si="41"/>
        <v>1733.5635891309557</v>
      </c>
      <c r="J825" s="162">
        <f t="shared" si="41"/>
        <v>26.74</v>
      </c>
      <c r="K825" s="31"/>
    </row>
    <row r="826" spans="1:11" x14ac:dyDescent="0.25">
      <c r="A826" s="9"/>
      <c r="F826" s="153"/>
      <c r="G826" s="153"/>
      <c r="H826" s="153"/>
      <c r="I826" s="50"/>
      <c r="J826" s="95"/>
      <c r="K826" s="38"/>
    </row>
    <row r="827" spans="1:11" ht="16.5" thickBot="1" x14ac:dyDescent="0.3">
      <c r="A827" s="9" t="s">
        <v>310</v>
      </c>
      <c r="B827" s="9"/>
      <c r="C827" s="10"/>
      <c r="D827" s="11"/>
      <c r="I827" s="88"/>
      <c r="J827" s="88"/>
      <c r="K827" s="27"/>
    </row>
    <row r="828" spans="1:11" ht="31.5" x14ac:dyDescent="0.25">
      <c r="A828" s="476" t="s">
        <v>3</v>
      </c>
      <c r="B828" s="13"/>
      <c r="C828" s="14" t="s">
        <v>4</v>
      </c>
      <c r="D828" s="869" t="s">
        <v>5</v>
      </c>
      <c r="E828" s="15" t="s">
        <v>5</v>
      </c>
      <c r="F828" s="869" t="s">
        <v>6</v>
      </c>
      <c r="G828" s="870"/>
      <c r="H828" s="871"/>
      <c r="I828" s="869" t="s">
        <v>7</v>
      </c>
      <c r="J828" s="16" t="s">
        <v>8</v>
      </c>
      <c r="K828" s="872" t="s">
        <v>9</v>
      </c>
    </row>
    <row r="829" spans="1:11" ht="16.5" thickBot="1" x14ac:dyDescent="0.3">
      <c r="A829" s="477" t="s">
        <v>10</v>
      </c>
      <c r="B829" s="154"/>
      <c r="C829" s="19" t="s">
        <v>11</v>
      </c>
      <c r="D829" s="20" t="s">
        <v>12</v>
      </c>
      <c r="E829" s="21" t="s">
        <v>12</v>
      </c>
      <c r="F829" s="22"/>
      <c r="G829" s="23"/>
      <c r="H829" s="23"/>
      <c r="I829" s="20" t="s">
        <v>13</v>
      </c>
      <c r="J829" s="25"/>
      <c r="K829" s="150"/>
    </row>
    <row r="830" spans="1:11" ht="16.5" thickBot="1" x14ac:dyDescent="0.3">
      <c r="A830" s="99"/>
      <c r="B830" s="38"/>
      <c r="C830" s="53"/>
      <c r="D830" s="29" t="s">
        <v>14</v>
      </c>
      <c r="E830" s="29" t="s">
        <v>15</v>
      </c>
      <c r="F830" s="15" t="s">
        <v>16</v>
      </c>
      <c r="G830" s="15" t="s">
        <v>17</v>
      </c>
      <c r="H830" s="870" t="s">
        <v>18</v>
      </c>
      <c r="I830" s="869" t="s">
        <v>19</v>
      </c>
      <c r="J830" s="869" t="s">
        <v>20</v>
      </c>
      <c r="K830" s="26"/>
    </row>
    <row r="831" spans="1:11" x14ac:dyDescent="0.25">
      <c r="A831" s="476"/>
      <c r="B831" s="32" t="s">
        <v>21</v>
      </c>
      <c r="C831" s="33"/>
      <c r="D831" s="870"/>
      <c r="E831" s="35"/>
      <c r="F831" s="87"/>
      <c r="G831" s="35"/>
      <c r="H831" s="87"/>
      <c r="I831" s="35"/>
      <c r="J831" s="87"/>
      <c r="K831" s="17"/>
    </row>
    <row r="832" spans="1:11" ht="31.5" x14ac:dyDescent="0.25">
      <c r="A832" s="99" t="s">
        <v>335</v>
      </c>
      <c r="B832" s="38"/>
      <c r="C832" s="39" t="s">
        <v>337</v>
      </c>
      <c r="D832" s="41"/>
      <c r="E832" s="40"/>
      <c r="F832" s="41">
        <v>7.7279520958083836</v>
      </c>
      <c r="G832" s="40">
        <v>5.5996586826347308</v>
      </c>
      <c r="H832" s="41">
        <v>39.809922155688618</v>
      </c>
      <c r="I832" s="40">
        <v>241.16047904191618</v>
      </c>
      <c r="J832" s="41">
        <v>0.86</v>
      </c>
      <c r="K832" s="26" t="s">
        <v>83</v>
      </c>
    </row>
    <row r="833" spans="1:11" x14ac:dyDescent="0.25">
      <c r="A833" s="99"/>
      <c r="B833" s="73" t="s">
        <v>84</v>
      </c>
      <c r="C833" s="39"/>
      <c r="D833" s="41">
        <v>22.5</v>
      </c>
      <c r="E833" s="40">
        <v>22.5</v>
      </c>
      <c r="F833" s="41"/>
      <c r="G833" s="40"/>
      <c r="H833" s="41"/>
      <c r="I833" s="40"/>
      <c r="J833" s="41"/>
      <c r="K833" s="26"/>
    </row>
    <row r="834" spans="1:11" x14ac:dyDescent="0.25">
      <c r="A834" s="99"/>
      <c r="B834" s="38" t="s">
        <v>25</v>
      </c>
      <c r="C834" s="39"/>
      <c r="D834" s="41">
        <v>90</v>
      </c>
      <c r="E834" s="40">
        <v>90</v>
      </c>
      <c r="F834" s="41"/>
      <c r="G834" s="40"/>
      <c r="H834" s="41"/>
      <c r="I834" s="40"/>
      <c r="J834" s="41"/>
      <c r="K834" s="26"/>
    </row>
    <row r="835" spans="1:11" x14ac:dyDescent="0.25">
      <c r="A835" s="99"/>
      <c r="B835" s="38" t="s">
        <v>26</v>
      </c>
      <c r="C835" s="39"/>
      <c r="D835" s="41">
        <v>68</v>
      </c>
      <c r="E835" s="40">
        <v>68</v>
      </c>
      <c r="F835" s="41"/>
      <c r="G835" s="40"/>
      <c r="H835" s="41"/>
      <c r="I835" s="40"/>
      <c r="J835" s="41"/>
      <c r="K835" s="26"/>
    </row>
    <row r="836" spans="1:11" x14ac:dyDescent="0.25">
      <c r="A836" s="99"/>
      <c r="B836" s="38" t="s">
        <v>27</v>
      </c>
      <c r="C836" s="39"/>
      <c r="D836" s="41">
        <v>2.5</v>
      </c>
      <c r="E836" s="40">
        <v>2.5</v>
      </c>
      <c r="F836" s="41"/>
      <c r="G836" s="40"/>
      <c r="H836" s="41"/>
      <c r="I836" s="40"/>
      <c r="J836" s="41"/>
      <c r="K836" s="26"/>
    </row>
    <row r="837" spans="1:11" x14ac:dyDescent="0.25">
      <c r="A837" s="99"/>
      <c r="B837" s="42" t="s">
        <v>234</v>
      </c>
      <c r="C837" s="39"/>
      <c r="D837" s="41">
        <v>0.5</v>
      </c>
      <c r="E837" s="40">
        <v>0.5</v>
      </c>
      <c r="F837" s="41"/>
      <c r="G837" s="40"/>
      <c r="H837" s="41"/>
      <c r="I837" s="40"/>
      <c r="J837" s="41"/>
      <c r="K837" s="26"/>
    </row>
    <row r="838" spans="1:11" x14ac:dyDescent="0.25">
      <c r="A838" s="99"/>
      <c r="B838" s="38" t="s">
        <v>29</v>
      </c>
      <c r="C838" s="39"/>
      <c r="D838" s="41">
        <v>3</v>
      </c>
      <c r="E838" s="40">
        <v>3</v>
      </c>
      <c r="F838" s="41"/>
      <c r="G838" s="40"/>
      <c r="H838" s="41"/>
      <c r="I838" s="40"/>
      <c r="J838" s="41"/>
      <c r="K838" s="26"/>
    </row>
    <row r="839" spans="1:11" x14ac:dyDescent="0.25">
      <c r="A839" s="80" t="s">
        <v>85</v>
      </c>
      <c r="B839" s="81"/>
      <c r="C839" s="76" t="s">
        <v>338</v>
      </c>
      <c r="D839" s="105"/>
      <c r="E839" s="106"/>
      <c r="F839" s="77">
        <v>2.673</v>
      </c>
      <c r="G839" s="78">
        <v>2.2679999999999998</v>
      </c>
      <c r="H839" s="77">
        <v>10.341733133433284</v>
      </c>
      <c r="I839" s="78">
        <v>72.701919040479751</v>
      </c>
      <c r="J839" s="77">
        <v>1.2</v>
      </c>
      <c r="K839" s="26" t="s">
        <v>211</v>
      </c>
    </row>
    <row r="840" spans="1:11" x14ac:dyDescent="0.25">
      <c r="A840" s="80"/>
      <c r="B840" s="38" t="s">
        <v>263</v>
      </c>
      <c r="C840" s="74"/>
      <c r="D840" s="75">
        <v>0.45</v>
      </c>
      <c r="E840" s="76">
        <v>0.45</v>
      </c>
      <c r="F840" s="77"/>
      <c r="G840" s="78"/>
      <c r="H840" s="77"/>
      <c r="I840" s="78"/>
      <c r="J840" s="77"/>
      <c r="K840" s="26"/>
    </row>
    <row r="841" spans="1:11" x14ac:dyDescent="0.25">
      <c r="A841" s="80"/>
      <c r="B841" s="81" t="s">
        <v>27</v>
      </c>
      <c r="C841" s="74"/>
      <c r="D841" s="75">
        <v>6</v>
      </c>
      <c r="E841" s="76">
        <v>6</v>
      </c>
      <c r="F841" s="77"/>
      <c r="G841" s="78"/>
      <c r="H841" s="77"/>
      <c r="I841" s="78"/>
      <c r="J841" s="77"/>
      <c r="K841" s="26"/>
    </row>
    <row r="842" spans="1:11" x14ac:dyDescent="0.25">
      <c r="A842" s="80"/>
      <c r="B842" s="81" t="s">
        <v>25</v>
      </c>
      <c r="C842" s="74"/>
      <c r="D842" s="75">
        <v>92</v>
      </c>
      <c r="E842" s="76">
        <v>90</v>
      </c>
      <c r="F842" s="77"/>
      <c r="G842" s="78"/>
      <c r="H842" s="77"/>
      <c r="I842" s="78"/>
      <c r="J842" s="77"/>
      <c r="K842" s="26"/>
    </row>
    <row r="843" spans="1:11" x14ac:dyDescent="0.25">
      <c r="A843" s="80"/>
      <c r="B843" s="81" t="s">
        <v>26</v>
      </c>
      <c r="C843" s="74"/>
      <c r="D843" s="75">
        <v>90</v>
      </c>
      <c r="E843" s="76">
        <v>90</v>
      </c>
      <c r="F843" s="77"/>
      <c r="G843" s="78"/>
      <c r="H843" s="77"/>
      <c r="I843" s="78"/>
      <c r="J843" s="77"/>
      <c r="K843" s="26"/>
    </row>
    <row r="844" spans="1:11" ht="31.5" x14ac:dyDescent="0.25">
      <c r="A844" s="99" t="s">
        <v>205</v>
      </c>
      <c r="B844" s="38"/>
      <c r="C844" s="57" t="s">
        <v>339</v>
      </c>
      <c r="D844" s="95"/>
      <c r="E844" s="36"/>
      <c r="F844" s="41">
        <v>3.605</v>
      </c>
      <c r="G844" s="40">
        <v>5.83</v>
      </c>
      <c r="H844" s="41">
        <v>15.489999999999997</v>
      </c>
      <c r="I844" s="40">
        <v>128.76666666666665</v>
      </c>
      <c r="J844" s="41">
        <v>0.04</v>
      </c>
      <c r="K844" s="26" t="s">
        <v>255</v>
      </c>
    </row>
    <row r="845" spans="1:11" x14ac:dyDescent="0.25">
      <c r="A845" s="99"/>
      <c r="B845" s="38" t="s">
        <v>36</v>
      </c>
      <c r="C845" s="39"/>
      <c r="D845" s="41">
        <v>30</v>
      </c>
      <c r="E845" s="40">
        <v>30</v>
      </c>
      <c r="F845" s="41"/>
      <c r="G845" s="40"/>
      <c r="H845" s="41"/>
      <c r="I845" s="40"/>
      <c r="J845" s="41"/>
      <c r="K845" s="26"/>
    </row>
    <row r="846" spans="1:11" x14ac:dyDescent="0.25">
      <c r="A846" s="99"/>
      <c r="B846" s="38" t="s">
        <v>70</v>
      </c>
      <c r="C846" s="39"/>
      <c r="D846" s="41">
        <v>5.0999999999999996</v>
      </c>
      <c r="E846" s="40">
        <v>5</v>
      </c>
      <c r="F846" s="41"/>
      <c r="G846" s="40"/>
      <c r="H846" s="41"/>
      <c r="I846" s="40"/>
      <c r="J846" s="41"/>
      <c r="K846" s="26"/>
    </row>
    <row r="847" spans="1:11" ht="16.5" thickBot="1" x14ac:dyDescent="0.3">
      <c r="A847" s="38"/>
      <c r="B847" s="38" t="s">
        <v>29</v>
      </c>
      <c r="C847" s="82"/>
      <c r="D847" s="41">
        <v>5</v>
      </c>
      <c r="E847" s="65">
        <v>5</v>
      </c>
      <c r="F847" s="41" t="s">
        <v>1</v>
      </c>
      <c r="G847" s="65"/>
      <c r="H847" s="41"/>
      <c r="I847" s="65"/>
      <c r="J847" s="41"/>
      <c r="K847" s="26"/>
    </row>
    <row r="848" spans="1:11" s="403" customFormat="1" ht="18" customHeight="1" thickBot="1" x14ac:dyDescent="0.3">
      <c r="A848" s="402" t="s">
        <v>37</v>
      </c>
      <c r="B848" s="367"/>
      <c r="C848" s="135">
        <v>409</v>
      </c>
      <c r="D848" s="313"/>
      <c r="E848" s="314"/>
      <c r="F848" s="117">
        <v>11.01</v>
      </c>
      <c r="G848" s="118">
        <v>12.07</v>
      </c>
      <c r="H848" s="117">
        <v>54.3</v>
      </c>
      <c r="I848" s="118">
        <v>378.78</v>
      </c>
      <c r="J848" s="117">
        <f t="shared" ref="J848" si="42">J832+J839+J844</f>
        <v>2.1</v>
      </c>
      <c r="K848" s="404"/>
    </row>
    <row r="849" spans="1:11" x14ac:dyDescent="0.25">
      <c r="A849" s="476"/>
      <c r="B849" s="32" t="s">
        <v>38</v>
      </c>
      <c r="C849" s="33"/>
      <c r="D849" s="870"/>
      <c r="E849" s="15"/>
      <c r="F849" s="870"/>
      <c r="G849" s="15"/>
      <c r="H849" s="870"/>
      <c r="I849" s="15"/>
      <c r="J849" s="41"/>
      <c r="K849" s="17"/>
    </row>
    <row r="850" spans="1:11" x14ac:dyDescent="0.25">
      <c r="A850" s="80" t="s">
        <v>53</v>
      </c>
      <c r="B850" s="81"/>
      <c r="C850" s="76">
        <v>100</v>
      </c>
      <c r="D850" s="75">
        <v>100</v>
      </c>
      <c r="E850" s="76">
        <v>100</v>
      </c>
      <c r="F850" s="98">
        <v>0.4</v>
      </c>
      <c r="G850" s="78">
        <v>0.4</v>
      </c>
      <c r="H850" s="77">
        <v>9.8000000000000007</v>
      </c>
      <c r="I850" s="78">
        <v>47</v>
      </c>
      <c r="J850" s="77">
        <v>10</v>
      </c>
      <c r="K850" s="26" t="s">
        <v>153</v>
      </c>
    </row>
    <row r="851" spans="1:11" ht="16.5" thickBot="1" x14ac:dyDescent="0.3">
      <c r="A851" s="80" t="s">
        <v>360</v>
      </c>
      <c r="B851" s="73"/>
      <c r="C851" s="78"/>
      <c r="D851" s="479"/>
      <c r="E851" s="96"/>
      <c r="F851" s="98"/>
      <c r="G851" s="78"/>
      <c r="H851" s="77"/>
      <c r="I851" s="78"/>
      <c r="J851" s="79"/>
      <c r="K851" s="26" t="s">
        <v>154</v>
      </c>
    </row>
    <row r="852" spans="1:11" ht="16.5" thickBot="1" x14ac:dyDescent="0.3">
      <c r="A852" s="484" t="s">
        <v>37</v>
      </c>
      <c r="B852" s="45"/>
      <c r="C852" s="135">
        <v>100</v>
      </c>
      <c r="D852" s="313"/>
      <c r="E852" s="315"/>
      <c r="F852" s="117">
        <f>F850</f>
        <v>0.4</v>
      </c>
      <c r="G852" s="118">
        <f>G850</f>
        <v>0.4</v>
      </c>
      <c r="H852" s="117">
        <f>H850</f>
        <v>9.8000000000000007</v>
      </c>
      <c r="I852" s="118">
        <f>I850</f>
        <v>47</v>
      </c>
      <c r="J852" s="117">
        <f>J850</f>
        <v>10</v>
      </c>
      <c r="K852" s="31"/>
    </row>
    <row r="853" spans="1:11" x14ac:dyDescent="0.25">
      <c r="A853" s="476"/>
      <c r="B853" s="32" t="s">
        <v>40</v>
      </c>
      <c r="C853" s="33"/>
      <c r="D853" s="870"/>
      <c r="E853" s="100"/>
      <c r="F853" s="870"/>
      <c r="G853" s="15"/>
      <c r="H853" s="870"/>
      <c r="I853" s="15"/>
      <c r="J853" s="87"/>
      <c r="K853" s="17"/>
    </row>
    <row r="854" spans="1:11" ht="30.75" customHeight="1" x14ac:dyDescent="0.25">
      <c r="A854" s="157" t="s">
        <v>538</v>
      </c>
      <c r="B854" s="42"/>
      <c r="C854" s="119">
        <v>60</v>
      </c>
      <c r="D854" s="50"/>
      <c r="E854" s="110"/>
      <c r="F854" s="50">
        <v>0.75420000000000009</v>
      </c>
      <c r="G854" s="110">
        <v>7.980000000000001E-2</v>
      </c>
      <c r="H854" s="50">
        <v>13.365000000000002</v>
      </c>
      <c r="I854" s="110">
        <v>57.180000000000007</v>
      </c>
      <c r="J854" s="50">
        <v>2.42</v>
      </c>
      <c r="K854" s="683" t="s">
        <v>539</v>
      </c>
    </row>
    <row r="855" spans="1:11" ht="17.25" customHeight="1" x14ac:dyDescent="0.25">
      <c r="A855" s="42"/>
      <c r="B855" s="42" t="s">
        <v>86</v>
      </c>
      <c r="C855" s="119"/>
      <c r="D855" s="50">
        <v>64</v>
      </c>
      <c r="E855" s="110">
        <v>51.2</v>
      </c>
      <c r="F855" s="50"/>
      <c r="G855" s="110"/>
      <c r="H855" s="50"/>
      <c r="I855" s="110"/>
      <c r="J855" s="50"/>
      <c r="K855" s="110"/>
    </row>
    <row r="856" spans="1:11" ht="17.25" customHeight="1" x14ac:dyDescent="0.25">
      <c r="A856" s="42"/>
      <c r="B856" s="42" t="s">
        <v>540</v>
      </c>
      <c r="C856" s="119"/>
      <c r="D856" s="50"/>
      <c r="E856" s="110">
        <v>47</v>
      </c>
      <c r="F856" s="50"/>
      <c r="G856" s="110"/>
      <c r="H856" s="50"/>
      <c r="I856" s="110"/>
      <c r="J856" s="50"/>
      <c r="K856" s="110"/>
    </row>
    <row r="857" spans="1:11" ht="17.25" customHeight="1" x14ac:dyDescent="0.25">
      <c r="A857" s="42"/>
      <c r="B857" s="42" t="s">
        <v>249</v>
      </c>
      <c r="C857" s="119"/>
      <c r="D857" s="50">
        <v>6</v>
      </c>
      <c r="E857" s="110">
        <v>6</v>
      </c>
      <c r="F857" s="50"/>
      <c r="G857" s="110"/>
      <c r="H857" s="50"/>
      <c r="I857" s="110"/>
      <c r="J857" s="50"/>
      <c r="K857" s="110"/>
    </row>
    <row r="858" spans="1:11" ht="17.25" customHeight="1" x14ac:dyDescent="0.25">
      <c r="A858" s="42"/>
      <c r="B858" s="42" t="s">
        <v>541</v>
      </c>
      <c r="C858" s="119"/>
      <c r="D858" s="50"/>
      <c r="E858" s="110">
        <v>7.5</v>
      </c>
      <c r="F858" s="50"/>
      <c r="G858" s="110"/>
      <c r="H858" s="50"/>
      <c r="I858" s="110"/>
      <c r="J858" s="50"/>
      <c r="K858" s="110"/>
    </row>
    <row r="859" spans="1:11" ht="17.25" customHeight="1" x14ac:dyDescent="0.25">
      <c r="A859" s="42"/>
      <c r="B859" s="42" t="s">
        <v>61</v>
      </c>
      <c r="C859" s="119"/>
      <c r="D859" s="50">
        <v>3</v>
      </c>
      <c r="E859" s="110">
        <v>3</v>
      </c>
      <c r="F859" s="50"/>
      <c r="G859" s="110"/>
      <c r="H859" s="50"/>
      <c r="I859" s="110"/>
      <c r="J859" s="50"/>
      <c r="K859" s="110"/>
    </row>
    <row r="860" spans="1:11" ht="17.25" customHeight="1" x14ac:dyDescent="0.25">
      <c r="A860" s="42"/>
      <c r="B860" s="42" t="s">
        <v>81</v>
      </c>
      <c r="C860" s="119"/>
      <c r="D860" s="50">
        <v>7.14</v>
      </c>
      <c r="E860" s="110">
        <v>3</v>
      </c>
      <c r="F860" s="50"/>
      <c r="G860" s="110"/>
      <c r="H860" s="50"/>
      <c r="I860" s="110"/>
      <c r="J860" s="50"/>
      <c r="K860" s="110"/>
    </row>
    <row r="861" spans="1:11" ht="37.5" customHeight="1" x14ac:dyDescent="0.25">
      <c r="A861" s="99" t="s">
        <v>472</v>
      </c>
      <c r="B861" s="38"/>
      <c r="C861" s="39" t="s">
        <v>90</v>
      </c>
      <c r="D861" s="41"/>
      <c r="E861" s="40"/>
      <c r="F861" s="41">
        <v>4.6547999999999998</v>
      </c>
      <c r="G861" s="40">
        <v>6.2178000000000004</v>
      </c>
      <c r="H861" s="41">
        <v>8.4071999999999978</v>
      </c>
      <c r="I861" s="40">
        <v>114.77999999999999</v>
      </c>
      <c r="J861" s="41">
        <v>0.64</v>
      </c>
      <c r="K861" s="26" t="s">
        <v>220</v>
      </c>
    </row>
    <row r="862" spans="1:11" x14ac:dyDescent="0.25">
      <c r="A862" s="99"/>
      <c r="B862" s="336" t="s">
        <v>449</v>
      </c>
      <c r="C862" s="39"/>
      <c r="D862" s="41">
        <v>24.4</v>
      </c>
      <c r="E862" s="40">
        <v>23</v>
      </c>
      <c r="F862" s="41"/>
      <c r="G862" s="40"/>
      <c r="H862" s="41"/>
      <c r="I862" s="40"/>
      <c r="J862" s="41"/>
      <c r="K862" s="26"/>
    </row>
    <row r="863" spans="1:11" ht="30" x14ac:dyDescent="0.25">
      <c r="A863" s="99"/>
      <c r="B863" s="336" t="s">
        <v>163</v>
      </c>
      <c r="C863" s="39"/>
      <c r="D863" s="41"/>
      <c r="E863" s="40">
        <v>10</v>
      </c>
      <c r="F863" s="41"/>
      <c r="G863" s="40"/>
      <c r="H863" s="41"/>
      <c r="I863" s="40"/>
      <c r="J863" s="41"/>
      <c r="K863" s="26"/>
    </row>
    <row r="864" spans="1:11" x14ac:dyDescent="0.25">
      <c r="A864" s="99"/>
      <c r="B864" s="336" t="s">
        <v>51</v>
      </c>
      <c r="C864" s="39"/>
      <c r="D864" s="41">
        <v>13.6</v>
      </c>
      <c r="E864" s="40">
        <v>13.6</v>
      </c>
      <c r="F864" s="41"/>
      <c r="G864" s="40"/>
      <c r="H864" s="41"/>
      <c r="I864" s="40"/>
      <c r="J864" s="41"/>
      <c r="K864" s="26"/>
    </row>
    <row r="865" spans="1:11" x14ac:dyDescent="0.25">
      <c r="A865" s="99"/>
      <c r="B865" s="336" t="s">
        <v>42</v>
      </c>
      <c r="C865" s="39"/>
      <c r="D865" s="41">
        <v>4.32</v>
      </c>
      <c r="E865" s="40">
        <v>3.6</v>
      </c>
      <c r="F865" s="41"/>
      <c r="G865" s="40"/>
      <c r="H865" s="41"/>
      <c r="I865" s="40"/>
      <c r="J865" s="41"/>
      <c r="K865" s="26"/>
    </row>
    <row r="866" spans="1:11" x14ac:dyDescent="0.25">
      <c r="A866" s="99"/>
      <c r="B866" s="336" t="s">
        <v>66</v>
      </c>
      <c r="C866" s="39"/>
      <c r="D866" s="41">
        <v>2.5</v>
      </c>
      <c r="E866" s="40">
        <v>2.5</v>
      </c>
      <c r="F866" s="41"/>
      <c r="G866" s="40"/>
      <c r="H866" s="41"/>
      <c r="I866" s="40"/>
      <c r="J866" s="41"/>
      <c r="K866" s="26"/>
    </row>
    <row r="867" spans="1:11" x14ac:dyDescent="0.25">
      <c r="A867" s="99"/>
      <c r="B867" s="336" t="s">
        <v>28</v>
      </c>
      <c r="C867" s="39"/>
      <c r="D867" s="41">
        <v>0.24</v>
      </c>
      <c r="E867" s="40">
        <v>0.24</v>
      </c>
      <c r="F867" s="41"/>
      <c r="G867" s="40"/>
      <c r="H867" s="41"/>
      <c r="I867" s="40"/>
      <c r="J867" s="41"/>
      <c r="K867" s="26"/>
    </row>
    <row r="868" spans="1:11" x14ac:dyDescent="0.25">
      <c r="A868" s="99"/>
      <c r="B868" s="336" t="s">
        <v>112</v>
      </c>
      <c r="C868" s="39"/>
      <c r="D868" s="41"/>
      <c r="E868" s="40">
        <v>14.4</v>
      </c>
      <c r="F868" s="41"/>
      <c r="G868" s="40"/>
      <c r="H868" s="41"/>
      <c r="I868" s="40"/>
      <c r="J868" s="41"/>
      <c r="K868" s="26"/>
    </row>
    <row r="869" spans="1:11" x14ac:dyDescent="0.25">
      <c r="A869" s="99"/>
      <c r="B869" s="336" t="s">
        <v>46</v>
      </c>
      <c r="C869" s="39"/>
      <c r="D869" s="41">
        <v>10</v>
      </c>
      <c r="E869" s="40">
        <v>8</v>
      </c>
      <c r="F869" s="41"/>
      <c r="G869" s="40"/>
      <c r="H869" s="41"/>
      <c r="I869" s="40"/>
      <c r="J869" s="41"/>
      <c r="K869" s="26"/>
    </row>
    <row r="870" spans="1:11" x14ac:dyDescent="0.25">
      <c r="A870" s="99"/>
      <c r="B870" s="336" t="s">
        <v>41</v>
      </c>
      <c r="C870" s="39"/>
      <c r="D870" s="41">
        <v>9.52</v>
      </c>
      <c r="E870" s="40">
        <v>8</v>
      </c>
      <c r="F870" s="41"/>
      <c r="G870" s="40"/>
      <c r="H870" s="41"/>
      <c r="I870" s="40"/>
      <c r="J870" s="41"/>
      <c r="K870" s="26"/>
    </row>
    <row r="871" spans="1:11" x14ac:dyDescent="0.25">
      <c r="A871" s="99"/>
      <c r="B871" s="336" t="s">
        <v>47</v>
      </c>
      <c r="C871" s="39"/>
      <c r="D871" s="41">
        <v>4</v>
      </c>
      <c r="E871" s="40">
        <v>4</v>
      </c>
      <c r="F871" s="41"/>
      <c r="G871" s="40"/>
      <c r="H871" s="41"/>
      <c r="I871" s="40"/>
      <c r="J871" s="41"/>
      <c r="K871" s="26"/>
    </row>
    <row r="872" spans="1:11" x14ac:dyDescent="0.25">
      <c r="A872" s="99"/>
      <c r="B872" s="336" t="s">
        <v>160</v>
      </c>
      <c r="C872" s="39"/>
      <c r="D872" s="41">
        <v>170</v>
      </c>
      <c r="E872" s="40">
        <v>170</v>
      </c>
      <c r="F872" s="41"/>
      <c r="G872" s="40"/>
      <c r="H872" s="41"/>
      <c r="I872" s="40"/>
      <c r="J872" s="41"/>
      <c r="K872" s="26"/>
    </row>
    <row r="873" spans="1:11" x14ac:dyDescent="0.25">
      <c r="A873" s="99"/>
      <c r="B873" s="336" t="s">
        <v>28</v>
      </c>
      <c r="C873" s="39"/>
      <c r="D873" s="41">
        <v>0.7</v>
      </c>
      <c r="E873" s="40">
        <v>0.7</v>
      </c>
      <c r="F873" s="41"/>
      <c r="G873" s="40"/>
      <c r="H873" s="41"/>
      <c r="I873" s="40"/>
      <c r="J873" s="41"/>
      <c r="K873" s="26"/>
    </row>
    <row r="874" spans="1:11" ht="31.5" x14ac:dyDescent="0.25">
      <c r="A874" s="99" t="s">
        <v>396</v>
      </c>
      <c r="B874" s="38"/>
      <c r="C874" s="141">
        <v>180</v>
      </c>
      <c r="D874" s="41"/>
      <c r="E874" s="40"/>
      <c r="F874" s="41">
        <v>16.662857142857142</v>
      </c>
      <c r="G874" s="40">
        <v>18.606857142857145</v>
      </c>
      <c r="H874" s="41">
        <v>17.053714285714285</v>
      </c>
      <c r="I874" s="40">
        <v>303.42857142857144</v>
      </c>
      <c r="J874" s="41">
        <v>6.95</v>
      </c>
      <c r="K874" s="26" t="s">
        <v>394</v>
      </c>
    </row>
    <row r="875" spans="1:11" x14ac:dyDescent="0.25">
      <c r="A875" s="99"/>
      <c r="B875" s="38" t="s">
        <v>270</v>
      </c>
      <c r="C875" s="141"/>
      <c r="D875" s="41">
        <v>97.5</v>
      </c>
      <c r="E875" s="40">
        <v>92</v>
      </c>
      <c r="F875" s="41"/>
      <c r="G875" s="40"/>
      <c r="H875" s="41"/>
      <c r="I875" s="40"/>
      <c r="J875" s="41"/>
      <c r="K875" s="26"/>
    </row>
    <row r="876" spans="1:11" ht="31.5" x14ac:dyDescent="0.25">
      <c r="A876" s="99"/>
      <c r="B876" s="38" t="s">
        <v>395</v>
      </c>
      <c r="C876" s="141"/>
      <c r="D876" s="41"/>
      <c r="E876" s="40">
        <v>40</v>
      </c>
      <c r="F876" s="41"/>
      <c r="G876" s="40"/>
      <c r="H876" s="41"/>
      <c r="I876" s="40"/>
      <c r="J876" s="41"/>
      <c r="K876" s="26"/>
    </row>
    <row r="877" spans="1:11" x14ac:dyDescent="0.25">
      <c r="A877" s="99"/>
      <c r="B877" s="38" t="s">
        <v>144</v>
      </c>
      <c r="C877" s="141"/>
      <c r="D877" s="41">
        <v>173.7</v>
      </c>
      <c r="E877" s="40">
        <v>130.6</v>
      </c>
      <c r="F877" s="41"/>
      <c r="G877" s="40"/>
      <c r="H877" s="41"/>
      <c r="I877" s="40"/>
      <c r="J877" s="41"/>
      <c r="K877" s="26"/>
    </row>
    <row r="878" spans="1:11" x14ac:dyDescent="0.25">
      <c r="A878" s="99"/>
      <c r="B878" s="38" t="s">
        <v>113</v>
      </c>
      <c r="C878" s="141"/>
      <c r="D878" s="41">
        <v>13.6</v>
      </c>
      <c r="E878" s="40">
        <v>11.3</v>
      </c>
      <c r="F878" s="41"/>
      <c r="G878" s="40"/>
      <c r="H878" s="41"/>
      <c r="I878" s="40"/>
      <c r="J878" s="41"/>
      <c r="K878" s="26"/>
    </row>
    <row r="879" spans="1:11" x14ac:dyDescent="0.25">
      <c r="A879" s="99"/>
      <c r="B879" s="38" t="s">
        <v>86</v>
      </c>
      <c r="C879" s="141"/>
      <c r="D879" s="41">
        <v>7.1</v>
      </c>
      <c r="E879" s="40">
        <v>5.6</v>
      </c>
      <c r="F879" s="41"/>
      <c r="G879" s="40"/>
      <c r="H879" s="41"/>
      <c r="I879" s="40"/>
      <c r="J879" s="41"/>
      <c r="K879" s="26"/>
    </row>
    <row r="880" spans="1:11" x14ac:dyDescent="0.25">
      <c r="A880" s="99"/>
      <c r="B880" s="38" t="s">
        <v>29</v>
      </c>
      <c r="C880" s="141"/>
      <c r="D880" s="41">
        <v>4.5999999999999996</v>
      </c>
      <c r="E880" s="40">
        <v>4.5999999999999996</v>
      </c>
      <c r="F880" s="41"/>
      <c r="G880" s="40"/>
      <c r="H880" s="41"/>
      <c r="I880" s="40"/>
      <c r="J880" s="41"/>
      <c r="K880" s="26"/>
    </row>
    <row r="881" spans="1:11" x14ac:dyDescent="0.25">
      <c r="A881" s="99"/>
      <c r="B881" s="38" t="s">
        <v>265</v>
      </c>
      <c r="C881" s="141"/>
      <c r="D881" s="41">
        <v>0.7</v>
      </c>
      <c r="E881" s="40">
        <v>0.7</v>
      </c>
      <c r="F881" s="41"/>
      <c r="G881" s="40"/>
      <c r="H881" s="41"/>
      <c r="I881" s="40"/>
      <c r="J881" s="41"/>
      <c r="K881" s="26"/>
    </row>
    <row r="882" spans="1:11" x14ac:dyDescent="0.25">
      <c r="A882" s="99"/>
      <c r="B882" s="38" t="s">
        <v>147</v>
      </c>
      <c r="C882" s="39"/>
      <c r="D882" s="41">
        <v>22.6</v>
      </c>
      <c r="E882" s="40">
        <v>22.6</v>
      </c>
      <c r="F882" s="41"/>
      <c r="G882" s="40"/>
      <c r="H882" s="41"/>
      <c r="I882" s="40"/>
      <c r="J882" s="41"/>
      <c r="K882" s="26"/>
    </row>
    <row r="883" spans="1:11" x14ac:dyDescent="0.25">
      <c r="A883" s="38" t="s">
        <v>365</v>
      </c>
      <c r="B883" s="38"/>
      <c r="C883" s="141">
        <v>180</v>
      </c>
      <c r="D883" s="41"/>
      <c r="E883" s="40"/>
      <c r="F883" s="41">
        <v>0.5958</v>
      </c>
      <c r="G883" s="40">
        <v>8.1000000000000003E-2</v>
      </c>
      <c r="H883" s="41">
        <v>28.812599999999996</v>
      </c>
      <c r="I883" s="40">
        <v>119.52</v>
      </c>
      <c r="J883" s="41">
        <v>0.65</v>
      </c>
      <c r="K883" s="26" t="s">
        <v>366</v>
      </c>
    </row>
    <row r="884" spans="1:11" x14ac:dyDescent="0.25">
      <c r="A884" s="38"/>
      <c r="B884" s="38" t="s">
        <v>367</v>
      </c>
      <c r="C884" s="141"/>
      <c r="D884" s="41">
        <v>15.3</v>
      </c>
      <c r="E884" s="40">
        <v>15</v>
      </c>
      <c r="F884" s="41"/>
      <c r="G884" s="40"/>
      <c r="H884" s="41"/>
      <c r="I884" s="40"/>
      <c r="J884" s="41"/>
      <c r="K884" s="26"/>
    </row>
    <row r="885" spans="1:11" x14ac:dyDescent="0.25">
      <c r="A885" s="38"/>
      <c r="B885" s="38" t="s">
        <v>27</v>
      </c>
      <c r="C885" s="39"/>
      <c r="D885" s="41">
        <v>6</v>
      </c>
      <c r="E885" s="40">
        <v>6</v>
      </c>
      <c r="F885" s="41"/>
      <c r="G885" s="40"/>
      <c r="H885" s="41"/>
      <c r="I885" s="40"/>
      <c r="J885" s="95"/>
      <c r="K885" s="26"/>
    </row>
    <row r="886" spans="1:11" x14ac:dyDescent="0.25">
      <c r="A886" s="38"/>
      <c r="B886" s="38" t="s">
        <v>66</v>
      </c>
      <c r="C886" s="39"/>
      <c r="D886" s="41">
        <v>183</v>
      </c>
      <c r="E886" s="40">
        <v>183</v>
      </c>
      <c r="F886" s="41"/>
      <c r="G886" s="40"/>
      <c r="H886" s="41"/>
      <c r="I886" s="40"/>
      <c r="J886" s="95"/>
      <c r="K886" s="26"/>
    </row>
    <row r="887" spans="1:11" ht="32.25" thickBot="1" x14ac:dyDescent="0.3">
      <c r="A887" s="478" t="s">
        <v>264</v>
      </c>
      <c r="B887" s="27"/>
      <c r="C887" s="82">
        <v>45</v>
      </c>
      <c r="D887" s="68">
        <v>45</v>
      </c>
      <c r="E887" s="65">
        <v>45</v>
      </c>
      <c r="F887" s="68">
        <v>2.97</v>
      </c>
      <c r="G887" s="65">
        <v>0.54</v>
      </c>
      <c r="H887" s="68">
        <v>17.820000000000004</v>
      </c>
      <c r="I887" s="65">
        <v>89.100000000000009</v>
      </c>
      <c r="J887" s="68"/>
      <c r="K887" s="69" t="s">
        <v>215</v>
      </c>
    </row>
    <row r="888" spans="1:11" s="403" customFormat="1" ht="16.5" thickBot="1" x14ac:dyDescent="0.3">
      <c r="A888" s="402" t="s">
        <v>37</v>
      </c>
      <c r="B888" s="367"/>
      <c r="C888" s="135">
        <v>655</v>
      </c>
      <c r="D888" s="313"/>
      <c r="E888" s="314"/>
      <c r="F888" s="117">
        <v>19.07</v>
      </c>
      <c r="G888" s="117">
        <v>21.31</v>
      </c>
      <c r="H888" s="117">
        <f>H874+H883+H887+H854+H874</f>
        <v>94.105028571428562</v>
      </c>
      <c r="I888" s="117">
        <f>I861+I874+I883+I887</f>
        <v>626.82857142857142</v>
      </c>
      <c r="J888" s="117">
        <f t="shared" ref="J888" si="43">J854+J861+J874+J883+J887</f>
        <v>10.66</v>
      </c>
      <c r="K888" s="404"/>
    </row>
    <row r="889" spans="1:11" x14ac:dyDescent="0.25">
      <c r="A889" s="99"/>
      <c r="B889" s="72" t="s">
        <v>428</v>
      </c>
      <c r="C889" s="76"/>
      <c r="D889" s="75"/>
      <c r="E889" s="76"/>
      <c r="F889" s="77"/>
      <c r="G889" s="78"/>
      <c r="H889" s="77"/>
      <c r="I889" s="78"/>
      <c r="J889" s="77"/>
      <c r="K889" s="26"/>
    </row>
    <row r="890" spans="1:11" x14ac:dyDescent="0.25">
      <c r="A890" s="99" t="s">
        <v>174</v>
      </c>
      <c r="B890" s="38"/>
      <c r="C890" s="39">
        <v>180</v>
      </c>
      <c r="D890" s="41"/>
      <c r="E890" s="40"/>
      <c r="F890" s="497">
        <v>5.4</v>
      </c>
      <c r="G890" s="498">
        <v>1.8000000000000003</v>
      </c>
      <c r="H890" s="497">
        <v>7.2</v>
      </c>
      <c r="I890" s="498">
        <v>66.600000000000009</v>
      </c>
      <c r="J890" s="115">
        <v>1.44</v>
      </c>
      <c r="K890" s="26" t="s">
        <v>149</v>
      </c>
    </row>
    <row r="891" spans="1:11" ht="31.5" x14ac:dyDescent="0.25">
      <c r="A891" s="99" t="s">
        <v>403</v>
      </c>
      <c r="B891" s="99" t="s">
        <v>181</v>
      </c>
      <c r="C891" s="39"/>
      <c r="D891" s="41">
        <v>185</v>
      </c>
      <c r="E891" s="40">
        <v>180</v>
      </c>
      <c r="F891" s="41"/>
      <c r="G891" s="40"/>
      <c r="H891" s="41"/>
      <c r="I891" s="40"/>
      <c r="J891" s="41"/>
      <c r="K891" s="26"/>
    </row>
    <row r="892" spans="1:11" ht="27.75" customHeight="1" thickBot="1" x14ac:dyDescent="0.3">
      <c r="A892" s="99" t="s">
        <v>235</v>
      </c>
      <c r="B892" s="42" t="s">
        <v>55</v>
      </c>
      <c r="C892" s="39">
        <v>20</v>
      </c>
      <c r="D892" s="34">
        <v>20</v>
      </c>
      <c r="E892" s="34">
        <v>20</v>
      </c>
      <c r="F892" s="40">
        <v>1.28</v>
      </c>
      <c r="G892" s="41">
        <v>3.36</v>
      </c>
      <c r="H892" s="40">
        <v>13.7</v>
      </c>
      <c r="I892" s="41">
        <v>90.2</v>
      </c>
      <c r="J892" s="34"/>
      <c r="K892" s="26"/>
    </row>
    <row r="893" spans="1:11" s="503" customFormat="1" ht="16.5" customHeight="1" thickBot="1" x14ac:dyDescent="0.3">
      <c r="A893" s="938" t="s">
        <v>37</v>
      </c>
      <c r="B893" s="939"/>
      <c r="C893" s="398">
        <v>200</v>
      </c>
      <c r="D893" s="400"/>
      <c r="E893" s="449"/>
      <c r="F893" s="400">
        <v>7.79</v>
      </c>
      <c r="G893" s="400">
        <v>8.5500000000000007</v>
      </c>
      <c r="H893" s="400">
        <v>37.200000000000003</v>
      </c>
      <c r="I893" s="400">
        <v>256.8</v>
      </c>
      <c r="J893" s="400">
        <f t="shared" ref="J893" si="44">SUM(J889:J892)</f>
        <v>1.44</v>
      </c>
      <c r="K893" s="401"/>
    </row>
    <row r="894" spans="1:11" ht="27.75" customHeight="1" x14ac:dyDescent="0.25">
      <c r="A894" s="38"/>
      <c r="B894" s="332" t="s">
        <v>429</v>
      </c>
      <c r="C894" s="39"/>
      <c r="D894" s="41"/>
      <c r="E894" s="34"/>
      <c r="F894" s="41"/>
      <c r="G894" s="41"/>
      <c r="H894" s="41"/>
      <c r="I894" s="41"/>
      <c r="J894" s="41"/>
      <c r="K894" s="26"/>
    </row>
    <row r="895" spans="1:11" s="485" customFormat="1" ht="19.5" customHeight="1" x14ac:dyDescent="0.25">
      <c r="A895" s="350" t="s">
        <v>329</v>
      </c>
      <c r="B895" s="336"/>
      <c r="C895" s="341">
        <v>90</v>
      </c>
      <c r="D895" s="342"/>
      <c r="E895" s="343"/>
      <c r="F895" s="342">
        <v>13.2</v>
      </c>
      <c r="G895" s="343">
        <v>15.3</v>
      </c>
      <c r="H895" s="342">
        <v>55.8</v>
      </c>
      <c r="I895" s="343">
        <v>402.05</v>
      </c>
      <c r="J895" s="342">
        <v>0.05</v>
      </c>
      <c r="K895" s="349" t="s">
        <v>345</v>
      </c>
    </row>
    <row r="896" spans="1:11" s="485" customFormat="1" ht="17.25" customHeight="1" x14ac:dyDescent="0.25">
      <c r="A896" s="350"/>
      <c r="B896" s="336" t="s">
        <v>100</v>
      </c>
      <c r="C896" s="341"/>
      <c r="D896" s="342">
        <v>47.7</v>
      </c>
      <c r="E896" s="343">
        <v>47.7</v>
      </c>
      <c r="F896" s="342"/>
      <c r="G896" s="343"/>
      <c r="H896" s="342"/>
      <c r="I896" s="343"/>
      <c r="J896" s="342"/>
      <c r="K896" s="338"/>
    </row>
    <row r="897" spans="1:11" s="485" customFormat="1" ht="15.75" customHeight="1" x14ac:dyDescent="0.25">
      <c r="A897" s="350"/>
      <c r="B897" s="336" t="s">
        <v>193</v>
      </c>
      <c r="C897" s="341"/>
      <c r="D897" s="342">
        <v>3</v>
      </c>
      <c r="E897" s="343">
        <v>2.5</v>
      </c>
      <c r="F897" s="342"/>
      <c r="G897" s="343"/>
      <c r="H897" s="342"/>
      <c r="I897" s="343"/>
      <c r="J897" s="342"/>
      <c r="K897" s="338"/>
    </row>
    <row r="898" spans="1:11" s="485" customFormat="1" ht="15" customHeight="1" x14ac:dyDescent="0.25">
      <c r="A898" s="350"/>
      <c r="B898" s="336" t="s">
        <v>29</v>
      </c>
      <c r="C898" s="341"/>
      <c r="D898" s="342">
        <v>2.16</v>
      </c>
      <c r="E898" s="343">
        <v>2.16</v>
      </c>
      <c r="F898" s="342"/>
      <c r="G898" s="343"/>
      <c r="H898" s="342"/>
      <c r="I898" s="343"/>
      <c r="J898" s="342"/>
      <c r="K898" s="338"/>
    </row>
    <row r="899" spans="1:11" s="485" customFormat="1" ht="15" customHeight="1" x14ac:dyDescent="0.25">
      <c r="A899" s="350"/>
      <c r="B899" s="336" t="s">
        <v>147</v>
      </c>
      <c r="C899" s="341"/>
      <c r="D899" s="342">
        <v>19.2</v>
      </c>
      <c r="E899" s="343">
        <v>19.2</v>
      </c>
      <c r="F899" s="342"/>
      <c r="G899" s="343"/>
      <c r="H899" s="342"/>
      <c r="I899" s="343"/>
      <c r="J899" s="342"/>
      <c r="K899" s="338"/>
    </row>
    <row r="900" spans="1:11" s="485" customFormat="1" ht="14.25" customHeight="1" x14ac:dyDescent="0.25">
      <c r="A900" s="350"/>
      <c r="B900" s="336" t="s">
        <v>232</v>
      </c>
      <c r="C900" s="341"/>
      <c r="D900" s="342">
        <v>2.5</v>
      </c>
      <c r="E900" s="343">
        <v>2.5</v>
      </c>
      <c r="F900" s="342"/>
      <c r="G900" s="343"/>
      <c r="H900" s="342"/>
      <c r="I900" s="343"/>
      <c r="J900" s="342"/>
      <c r="K900" s="338"/>
    </row>
    <row r="901" spans="1:11" s="485" customFormat="1" ht="18" customHeight="1" x14ac:dyDescent="0.25">
      <c r="A901" s="350"/>
      <c r="B901" s="336" t="s">
        <v>101</v>
      </c>
      <c r="C901" s="341"/>
      <c r="D901" s="342">
        <v>0.36</v>
      </c>
      <c r="E901" s="343">
        <v>0.36</v>
      </c>
      <c r="F901" s="342"/>
      <c r="G901" s="343"/>
      <c r="H901" s="342"/>
      <c r="I901" s="343"/>
      <c r="J901" s="342"/>
      <c r="K901" s="338"/>
    </row>
    <row r="902" spans="1:11" s="485" customFormat="1" ht="18" customHeight="1" x14ac:dyDescent="0.25">
      <c r="A902" s="350"/>
      <c r="B902" s="336" t="s">
        <v>234</v>
      </c>
      <c r="C902" s="341"/>
      <c r="D902" s="342">
        <v>0.7</v>
      </c>
      <c r="E902" s="343">
        <v>0.7</v>
      </c>
      <c r="F902" s="342"/>
      <c r="G902" s="343"/>
      <c r="H902" s="342"/>
      <c r="I902" s="343"/>
      <c r="J902" s="342"/>
      <c r="K902" s="338"/>
    </row>
    <row r="903" spans="1:11" s="485" customFormat="1" ht="15.75" customHeight="1" x14ac:dyDescent="0.25">
      <c r="A903" s="350"/>
      <c r="B903" s="336" t="s">
        <v>100</v>
      </c>
      <c r="C903" s="341"/>
      <c r="D903" s="342">
        <v>2.16</v>
      </c>
      <c r="E903" s="343">
        <v>2.16</v>
      </c>
      <c r="F903" s="342"/>
      <c r="G903" s="343"/>
      <c r="H903" s="342"/>
      <c r="I903" s="343"/>
      <c r="J903" s="342"/>
      <c r="K903" s="338"/>
    </row>
    <row r="904" spans="1:11" s="485" customFormat="1" ht="15.75" customHeight="1" x14ac:dyDescent="0.25">
      <c r="A904" s="336"/>
      <c r="B904" s="336" t="s">
        <v>247</v>
      </c>
      <c r="C904" s="341"/>
      <c r="D904" s="342">
        <v>36</v>
      </c>
      <c r="E904" s="343">
        <v>35.1</v>
      </c>
      <c r="F904" s="342"/>
      <c r="G904" s="343"/>
      <c r="H904" s="342"/>
      <c r="I904" s="343"/>
      <c r="J904" s="342"/>
      <c r="K904" s="338"/>
    </row>
    <row r="905" spans="1:11" s="485" customFormat="1" ht="15.75" customHeight="1" x14ac:dyDescent="0.25">
      <c r="A905" s="336"/>
      <c r="B905" s="336" t="s">
        <v>193</v>
      </c>
      <c r="C905" s="341"/>
      <c r="D905" s="342">
        <v>1.94</v>
      </c>
      <c r="E905" s="343">
        <v>1.62</v>
      </c>
      <c r="F905" s="342"/>
      <c r="G905" s="343"/>
      <c r="H905" s="342"/>
      <c r="I905" s="343"/>
      <c r="J905" s="342"/>
      <c r="K905" s="338"/>
    </row>
    <row r="906" spans="1:11" s="485" customFormat="1" ht="15.75" customHeight="1" x14ac:dyDescent="0.25">
      <c r="A906" s="336"/>
      <c r="B906" s="336" t="s">
        <v>232</v>
      </c>
      <c r="C906" s="341"/>
      <c r="D906" s="348">
        <v>1.98</v>
      </c>
      <c r="E906" s="341">
        <v>1.98</v>
      </c>
      <c r="F906" s="342"/>
      <c r="G906" s="343"/>
      <c r="H906" s="342"/>
      <c r="I906" s="343"/>
      <c r="J906" s="337"/>
      <c r="K906" s="351"/>
    </row>
    <row r="907" spans="1:11" s="485" customFormat="1" ht="21" customHeight="1" x14ac:dyDescent="0.25">
      <c r="A907" s="350"/>
      <c r="B907" s="336" t="s">
        <v>100</v>
      </c>
      <c r="C907" s="341"/>
      <c r="D907" s="348">
        <v>1.62</v>
      </c>
      <c r="E907" s="341">
        <v>1.62</v>
      </c>
      <c r="F907" s="348"/>
      <c r="G907" s="341"/>
      <c r="H907" s="348"/>
      <c r="I907" s="341"/>
      <c r="J907" s="348"/>
      <c r="K907" s="338"/>
    </row>
    <row r="908" spans="1:11" s="485" customFormat="1" ht="15" customHeight="1" x14ac:dyDescent="0.25">
      <c r="A908" s="336"/>
      <c r="B908" s="336" t="s">
        <v>193</v>
      </c>
      <c r="C908" s="341"/>
      <c r="D908" s="348">
        <v>2.16</v>
      </c>
      <c r="E908" s="341">
        <v>1.8</v>
      </c>
      <c r="F908" s="348"/>
      <c r="G908" s="341"/>
      <c r="H908" s="348"/>
      <c r="I908" s="341"/>
      <c r="J908" s="348"/>
      <c r="K908" s="338"/>
    </row>
    <row r="909" spans="1:11" s="485" customFormat="1" ht="15" customHeight="1" x14ac:dyDescent="0.25">
      <c r="A909" s="336"/>
      <c r="B909" s="336" t="s">
        <v>47</v>
      </c>
      <c r="C909" s="341"/>
      <c r="D909" s="348">
        <v>0.36</v>
      </c>
      <c r="E909" s="341">
        <v>0.36</v>
      </c>
      <c r="F909" s="348"/>
      <c r="G909" s="341"/>
      <c r="H909" s="348"/>
      <c r="I909" s="341"/>
      <c r="J909" s="348"/>
      <c r="K909" s="338"/>
    </row>
    <row r="910" spans="1:11" s="485" customFormat="1" ht="23.25" customHeight="1" x14ac:dyDescent="0.25">
      <c r="A910" s="336"/>
      <c r="B910" s="336" t="s">
        <v>47</v>
      </c>
      <c r="C910" s="341"/>
      <c r="D910" s="348">
        <v>0.36</v>
      </c>
      <c r="E910" s="341">
        <v>0.36</v>
      </c>
      <c r="F910" s="348"/>
      <c r="G910" s="341"/>
      <c r="H910" s="348"/>
      <c r="I910" s="341"/>
      <c r="J910" s="348"/>
      <c r="K910" s="338"/>
    </row>
    <row r="911" spans="1:11" x14ac:dyDescent="0.25">
      <c r="A911" s="99" t="s">
        <v>79</v>
      </c>
      <c r="B911" s="38"/>
      <c r="C911" s="39" t="s">
        <v>340</v>
      </c>
      <c r="D911" s="41"/>
      <c r="E911" s="40"/>
      <c r="F911" s="41">
        <v>0.126</v>
      </c>
      <c r="G911" s="40">
        <v>2.4999999999999998E-2</v>
      </c>
      <c r="H911" s="41">
        <v>6.2317331334332833</v>
      </c>
      <c r="I911" s="40">
        <v>26.48191904047976</v>
      </c>
      <c r="J911" s="41">
        <v>2.83</v>
      </c>
      <c r="K911" s="26" t="s">
        <v>80</v>
      </c>
    </row>
    <row r="912" spans="1:11" x14ac:dyDescent="0.25">
      <c r="A912" s="99"/>
      <c r="B912" s="38" t="s">
        <v>263</v>
      </c>
      <c r="C912" s="39"/>
      <c r="D912" s="41">
        <v>0.9</v>
      </c>
      <c r="E912" s="40">
        <v>0.9</v>
      </c>
      <c r="F912" s="41"/>
      <c r="G912" s="40"/>
      <c r="H912" s="41"/>
      <c r="I912" s="40"/>
      <c r="J912" s="41"/>
      <c r="K912" s="26"/>
    </row>
    <row r="913" spans="1:11" x14ac:dyDescent="0.25">
      <c r="A913" s="99"/>
      <c r="B913" s="38" t="s">
        <v>27</v>
      </c>
      <c r="C913" s="39"/>
      <c r="D913" s="41">
        <v>6</v>
      </c>
      <c r="E913" s="40">
        <v>6</v>
      </c>
      <c r="F913" s="41"/>
      <c r="G913" s="40"/>
      <c r="H913" s="41"/>
      <c r="I913" s="40"/>
      <c r="J913" s="41"/>
      <c r="K913" s="26"/>
    </row>
    <row r="914" spans="1:11" x14ac:dyDescent="0.25">
      <c r="A914" s="99"/>
      <c r="B914" s="38" t="s">
        <v>81</v>
      </c>
      <c r="C914" s="39"/>
      <c r="D914" s="41">
        <v>8</v>
      </c>
      <c r="E914" s="40">
        <v>7</v>
      </c>
      <c r="F914" s="41"/>
      <c r="G914" s="40"/>
      <c r="H914" s="41"/>
      <c r="I914" s="40"/>
      <c r="J914" s="41"/>
      <c r="K914" s="26"/>
    </row>
    <row r="915" spans="1:11" ht="16.5" thickBot="1" x14ac:dyDescent="0.3">
      <c r="A915" s="99"/>
      <c r="B915" s="38" t="s">
        <v>26</v>
      </c>
      <c r="C915" s="39"/>
      <c r="D915" s="41">
        <v>180</v>
      </c>
      <c r="E915" s="40">
        <v>180</v>
      </c>
      <c r="F915" s="41"/>
      <c r="G915" s="40"/>
      <c r="H915" s="41"/>
      <c r="I915" s="40"/>
      <c r="J915" s="41"/>
      <c r="K915" s="26"/>
    </row>
    <row r="916" spans="1:11" ht="16.5" thickBot="1" x14ac:dyDescent="0.3">
      <c r="A916" s="934" t="s">
        <v>37</v>
      </c>
      <c r="B916" s="935"/>
      <c r="C916" s="135">
        <v>283</v>
      </c>
      <c r="D916" s="83"/>
      <c r="E916" s="29"/>
      <c r="F916" s="117">
        <f>SUM(F894:F915)</f>
        <v>13.325999999999999</v>
      </c>
      <c r="G916" s="117">
        <f t="shared" ref="G916:J916" si="45">SUM(G894:G915)</f>
        <v>15.325000000000001</v>
      </c>
      <c r="H916" s="117">
        <f t="shared" si="45"/>
        <v>62.031733133433278</v>
      </c>
      <c r="I916" s="117">
        <f t="shared" si="45"/>
        <v>428.53191904047975</v>
      </c>
      <c r="J916" s="117">
        <f t="shared" si="45"/>
        <v>2.88</v>
      </c>
      <c r="K916" s="31"/>
    </row>
    <row r="917" spans="1:11" ht="16.5" thickBot="1" x14ac:dyDescent="0.3">
      <c r="A917" s="934" t="s">
        <v>62</v>
      </c>
      <c r="B917" s="935"/>
      <c r="C917" s="135">
        <f>C848+C852+C888+C916+C893</f>
        <v>1647</v>
      </c>
      <c r="D917" s="135"/>
      <c r="E917" s="135"/>
      <c r="F917" s="118">
        <f>F848+F852+F888+F916+F893</f>
        <v>51.595999999999997</v>
      </c>
      <c r="G917" s="118">
        <f>G848+G852+G888+G916+G893</f>
        <v>57.655000000000001</v>
      </c>
      <c r="H917" s="118">
        <f>H848+H852+H888+H916+H893</f>
        <v>257.43676170486185</v>
      </c>
      <c r="I917" s="118">
        <f>I848+I852+I888+I916+I893</f>
        <v>1737.9404904690512</v>
      </c>
      <c r="J917" s="118">
        <f>J848+J852+J888+J916+J893</f>
        <v>27.08</v>
      </c>
      <c r="K917" s="31"/>
    </row>
    <row r="918" spans="1:11" x14ac:dyDescent="0.25">
      <c r="A918" s="157"/>
      <c r="B918" s="42"/>
      <c r="C918" s="85"/>
      <c r="D918" s="86"/>
      <c r="E918" s="41"/>
      <c r="F918" s="50"/>
      <c r="G918" s="50"/>
      <c r="H918" s="50"/>
      <c r="I918" s="50"/>
      <c r="J918" s="50"/>
      <c r="K918" s="38"/>
    </row>
    <row r="919" spans="1:11" ht="16.5" thickBot="1" x14ac:dyDescent="0.3">
      <c r="A919" s="9" t="s">
        <v>110</v>
      </c>
      <c r="B919" s="9"/>
      <c r="C919" s="10"/>
      <c r="D919" s="11"/>
      <c r="I919" s="88"/>
      <c r="J919" s="88"/>
      <c r="K919" s="155"/>
    </row>
    <row r="920" spans="1:11" ht="31.5" x14ac:dyDescent="0.25">
      <c r="A920" s="476" t="s">
        <v>3</v>
      </c>
      <c r="B920" s="13"/>
      <c r="C920" s="33" t="s">
        <v>4</v>
      </c>
      <c r="D920" s="871" t="s">
        <v>5</v>
      </c>
      <c r="E920" s="15" t="s">
        <v>5</v>
      </c>
      <c r="F920" s="869" t="s">
        <v>6</v>
      </c>
      <c r="G920" s="870"/>
      <c r="H920" s="871"/>
      <c r="I920" s="869" t="s">
        <v>7</v>
      </c>
      <c r="J920" s="16" t="s">
        <v>8</v>
      </c>
      <c r="K920" s="940" t="s">
        <v>9</v>
      </c>
    </row>
    <row r="921" spans="1:11" ht="16.5" thickBot="1" x14ac:dyDescent="0.3">
      <c r="A921" s="483" t="s">
        <v>10</v>
      </c>
      <c r="B921" s="90"/>
      <c r="C921" s="91" t="s">
        <v>11</v>
      </c>
      <c r="D921" s="92" t="s">
        <v>12</v>
      </c>
      <c r="E921" s="21" t="s">
        <v>12</v>
      </c>
      <c r="F921" s="22"/>
      <c r="G921" s="23"/>
      <c r="H921" s="23"/>
      <c r="I921" s="20" t="s">
        <v>13</v>
      </c>
      <c r="J921" s="104"/>
      <c r="K921" s="941"/>
    </row>
    <row r="922" spans="1:11" ht="16.5" thickBot="1" x14ac:dyDescent="0.3">
      <c r="A922" s="478"/>
      <c r="B922" s="27"/>
      <c r="C922" s="82"/>
      <c r="D922" s="70" t="s">
        <v>14</v>
      </c>
      <c r="E922" s="29" t="s">
        <v>15</v>
      </c>
      <c r="F922" s="29" t="s">
        <v>16</v>
      </c>
      <c r="G922" s="29" t="s">
        <v>17</v>
      </c>
      <c r="H922" s="83" t="s">
        <v>18</v>
      </c>
      <c r="I922" s="30" t="s">
        <v>19</v>
      </c>
      <c r="J922" s="30" t="s">
        <v>20</v>
      </c>
      <c r="K922" s="156"/>
    </row>
    <row r="923" spans="1:11" x14ac:dyDescent="0.25">
      <c r="A923" s="476"/>
      <c r="B923" s="32" t="s">
        <v>21</v>
      </c>
      <c r="C923" s="39"/>
      <c r="D923" s="870"/>
      <c r="E923" s="35"/>
      <c r="F923" s="95"/>
      <c r="G923" s="35"/>
      <c r="H923" s="95"/>
      <c r="I923" s="35"/>
      <c r="J923" s="95"/>
      <c r="K923" s="26"/>
    </row>
    <row r="924" spans="1:11" ht="31.5" x14ac:dyDescent="0.25">
      <c r="A924" s="339" t="s">
        <v>336</v>
      </c>
      <c r="B924" s="38"/>
      <c r="C924" s="39" t="s">
        <v>375</v>
      </c>
      <c r="D924" s="41"/>
      <c r="E924" s="40"/>
      <c r="F924" s="41">
        <v>7.4567955517536362</v>
      </c>
      <c r="G924" s="40">
        <v>9.5208468776732254</v>
      </c>
      <c r="H924" s="41">
        <v>33.82604277159966</v>
      </c>
      <c r="I924" s="40">
        <v>251.90633019674934</v>
      </c>
      <c r="J924" s="41">
        <v>0.86</v>
      </c>
      <c r="K924" s="26" t="s">
        <v>111</v>
      </c>
    </row>
    <row r="925" spans="1:11" x14ac:dyDescent="0.25">
      <c r="A925" s="99"/>
      <c r="B925" s="38" t="s">
        <v>92</v>
      </c>
      <c r="C925" s="39"/>
      <c r="D925" s="41">
        <v>22.5</v>
      </c>
      <c r="E925" s="40">
        <v>22.5</v>
      </c>
      <c r="F925" s="41"/>
      <c r="G925" s="40"/>
      <c r="H925" s="41"/>
      <c r="I925" s="40"/>
      <c r="J925" s="41"/>
      <c r="K925" s="26"/>
    </row>
    <row r="926" spans="1:11" x14ac:dyDescent="0.25">
      <c r="A926" s="99"/>
      <c r="B926" s="38" t="s">
        <v>25</v>
      </c>
      <c r="C926" s="39"/>
      <c r="D926" s="41">
        <v>158</v>
      </c>
      <c r="E926" s="40">
        <v>158</v>
      </c>
      <c r="F926" s="41"/>
      <c r="G926" s="40"/>
      <c r="H926" s="41"/>
      <c r="I926" s="40"/>
      <c r="J926" s="41"/>
      <c r="K926" s="26"/>
    </row>
    <row r="927" spans="1:11" x14ac:dyDescent="0.25">
      <c r="A927" s="99"/>
      <c r="B927" s="38" t="s">
        <v>27</v>
      </c>
      <c r="C927" s="39"/>
      <c r="D927" s="41">
        <v>2.5</v>
      </c>
      <c r="E927" s="40">
        <v>2.5</v>
      </c>
      <c r="F927" s="41"/>
      <c r="G927" s="40"/>
      <c r="H927" s="41"/>
      <c r="I927" s="40"/>
      <c r="J927" s="41"/>
      <c r="K927" s="26"/>
    </row>
    <row r="928" spans="1:11" x14ac:dyDescent="0.25">
      <c r="A928" s="99"/>
      <c r="B928" s="42" t="s">
        <v>234</v>
      </c>
      <c r="C928" s="39"/>
      <c r="D928" s="41">
        <v>0.5</v>
      </c>
      <c r="E928" s="40">
        <v>0.5</v>
      </c>
      <c r="F928" s="41"/>
      <c r="G928" s="40"/>
      <c r="H928" s="41"/>
      <c r="I928" s="40"/>
      <c r="J928" s="41"/>
      <c r="K928" s="26"/>
    </row>
    <row r="929" spans="1:11" x14ac:dyDescent="0.25">
      <c r="A929" s="99"/>
      <c r="B929" s="38" t="s">
        <v>29</v>
      </c>
      <c r="C929" s="39"/>
      <c r="D929" s="41">
        <v>5</v>
      </c>
      <c r="E929" s="40">
        <v>5</v>
      </c>
      <c r="F929" s="41"/>
      <c r="G929" s="40"/>
      <c r="H929" s="41"/>
      <c r="I929" s="40"/>
      <c r="J929" s="41"/>
      <c r="K929" s="26"/>
    </row>
    <row r="930" spans="1:11" x14ac:dyDescent="0.25">
      <c r="A930" s="99" t="s">
        <v>30</v>
      </c>
      <c r="B930" s="38"/>
      <c r="C930" s="39">
        <v>180</v>
      </c>
      <c r="D930" s="95"/>
      <c r="E930" s="36"/>
      <c r="F930" s="41">
        <v>2.8494000000000002</v>
      </c>
      <c r="G930" s="40">
        <v>2.4102000000000001</v>
      </c>
      <c r="H930" s="41">
        <v>14.351400000000002</v>
      </c>
      <c r="I930" s="40">
        <v>90.54</v>
      </c>
      <c r="J930" s="41">
        <v>1.17</v>
      </c>
      <c r="K930" s="26" t="s">
        <v>31</v>
      </c>
    </row>
    <row r="931" spans="1:11" x14ac:dyDescent="0.25">
      <c r="A931" s="99"/>
      <c r="B931" s="38" t="s">
        <v>32</v>
      </c>
      <c r="C931" s="39"/>
      <c r="D931" s="41">
        <v>2.5</v>
      </c>
      <c r="E931" s="40">
        <v>2.5</v>
      </c>
      <c r="F931" s="41"/>
      <c r="G931" s="40"/>
      <c r="H931" s="41"/>
      <c r="I931" s="40"/>
      <c r="J931" s="41"/>
      <c r="K931" s="26"/>
    </row>
    <row r="932" spans="1:11" x14ac:dyDescent="0.25">
      <c r="A932" s="99"/>
      <c r="B932" s="38" t="s">
        <v>27</v>
      </c>
      <c r="C932" s="39"/>
      <c r="D932" s="41">
        <v>6</v>
      </c>
      <c r="E932" s="40">
        <v>6</v>
      </c>
      <c r="F932" s="41"/>
      <c r="G932" s="40"/>
      <c r="H932" s="41"/>
      <c r="I932" s="40"/>
      <c r="J932" s="41"/>
      <c r="K932" s="26"/>
    </row>
    <row r="933" spans="1:11" x14ac:dyDescent="0.25">
      <c r="A933" s="44"/>
      <c r="B933" s="38" t="s">
        <v>25</v>
      </c>
      <c r="C933" s="39"/>
      <c r="D933" s="41">
        <v>90</v>
      </c>
      <c r="E933" s="40">
        <v>90</v>
      </c>
      <c r="F933" s="41"/>
      <c r="G933" s="40"/>
      <c r="H933" s="41"/>
      <c r="I933" s="40"/>
      <c r="J933" s="41"/>
      <c r="K933" s="26"/>
    </row>
    <row r="934" spans="1:11" x14ac:dyDescent="0.25">
      <c r="A934" s="44"/>
      <c r="B934" s="38" t="s">
        <v>26</v>
      </c>
      <c r="C934" s="39"/>
      <c r="D934" s="41">
        <v>108</v>
      </c>
      <c r="E934" s="40">
        <v>108</v>
      </c>
      <c r="F934" s="41"/>
      <c r="G934" s="40"/>
      <c r="H934" s="41"/>
      <c r="I934" s="40"/>
      <c r="J934" s="41"/>
      <c r="K934" s="26"/>
    </row>
    <row r="935" spans="1:11" x14ac:dyDescent="0.25">
      <c r="A935" s="99" t="s">
        <v>221</v>
      </c>
      <c r="B935" s="38"/>
      <c r="C935" s="39" t="s">
        <v>34</v>
      </c>
      <c r="D935" s="25"/>
      <c r="E935" s="36"/>
      <c r="F935" s="34">
        <v>2.29</v>
      </c>
      <c r="G935" s="40">
        <v>4.5</v>
      </c>
      <c r="H935" s="41">
        <v>15.489999999999997</v>
      </c>
      <c r="I935" s="34">
        <v>111.59999999999998</v>
      </c>
      <c r="J935" s="34"/>
      <c r="K935" s="26" t="s">
        <v>35</v>
      </c>
    </row>
    <row r="936" spans="1:11" x14ac:dyDescent="0.25">
      <c r="A936" s="99"/>
      <c r="B936" s="38" t="s">
        <v>36</v>
      </c>
      <c r="C936" s="39"/>
      <c r="D936" s="34">
        <v>30</v>
      </c>
      <c r="E936" s="40">
        <v>30</v>
      </c>
      <c r="F936" s="34"/>
      <c r="G936" s="40"/>
      <c r="H936" s="40"/>
      <c r="I936" s="34"/>
      <c r="J936" s="34"/>
      <c r="K936" s="26"/>
    </row>
    <row r="937" spans="1:11" ht="16.5" thickBot="1" x14ac:dyDescent="0.3">
      <c r="A937" s="99"/>
      <c r="B937" s="38" t="s">
        <v>29</v>
      </c>
      <c r="C937" s="39"/>
      <c r="D937" s="34">
        <v>5</v>
      </c>
      <c r="E937" s="40">
        <v>5</v>
      </c>
      <c r="F937" s="34" t="s">
        <v>1</v>
      </c>
      <c r="G937" s="40"/>
      <c r="H937" s="40"/>
      <c r="I937" s="34"/>
      <c r="J937" s="34"/>
      <c r="K937" s="26"/>
    </row>
    <row r="938" spans="1:11" ht="16.5" thickBot="1" x14ac:dyDescent="0.3">
      <c r="A938" s="484" t="s">
        <v>37</v>
      </c>
      <c r="B938" s="45"/>
      <c r="C938" s="135">
        <v>400</v>
      </c>
      <c r="D938" s="313"/>
      <c r="E938" s="314"/>
      <c r="F938" s="117">
        <v>11.32</v>
      </c>
      <c r="G938" s="118">
        <v>12.05</v>
      </c>
      <c r="H938" s="117">
        <v>54.58</v>
      </c>
      <c r="I938" s="118">
        <v>377.85</v>
      </c>
      <c r="J938" s="117">
        <f t="shared" ref="J938" si="46">J924+J930+J935</f>
        <v>2.0299999999999998</v>
      </c>
      <c r="K938" s="47"/>
    </row>
    <row r="939" spans="1:11" x14ac:dyDescent="0.25">
      <c r="A939" s="476"/>
      <c r="B939" s="32" t="s">
        <v>38</v>
      </c>
      <c r="C939" s="39"/>
      <c r="D939" s="870"/>
      <c r="E939" s="15"/>
      <c r="F939" s="41"/>
      <c r="G939" s="40"/>
      <c r="H939" s="41"/>
      <c r="I939" s="40"/>
      <c r="J939" s="41"/>
      <c r="K939" s="17"/>
    </row>
    <row r="940" spans="1:11" ht="47.25" x14ac:dyDescent="0.25">
      <c r="A940" s="80" t="s">
        <v>39</v>
      </c>
      <c r="B940" s="81"/>
      <c r="C940" s="76">
        <v>180</v>
      </c>
      <c r="D940" s="75">
        <v>180</v>
      </c>
      <c r="E940" s="76">
        <v>180</v>
      </c>
      <c r="F940" s="98">
        <v>2.83</v>
      </c>
      <c r="G940" s="78">
        <v>3.15</v>
      </c>
      <c r="H940" s="77">
        <v>13.7</v>
      </c>
      <c r="I940" s="78">
        <v>94.4</v>
      </c>
      <c r="J940" s="77">
        <v>3.6</v>
      </c>
      <c r="K940" s="26" t="s">
        <v>515</v>
      </c>
    </row>
    <row r="941" spans="1:11" ht="16.5" thickBot="1" x14ac:dyDescent="0.3">
      <c r="A941" s="80"/>
      <c r="B941" s="73"/>
      <c r="C941" s="78"/>
      <c r="D941" s="479"/>
      <c r="E941" s="96"/>
      <c r="F941" s="98"/>
      <c r="G941" s="78"/>
      <c r="H941" s="77"/>
      <c r="I941" s="78"/>
      <c r="J941" s="79"/>
      <c r="K941" s="26"/>
    </row>
    <row r="942" spans="1:11" ht="16.5" thickBot="1" x14ac:dyDescent="0.3">
      <c r="A942" s="484" t="s">
        <v>37</v>
      </c>
      <c r="B942" s="45"/>
      <c r="C942" s="135">
        <v>180</v>
      </c>
      <c r="D942" s="313"/>
      <c r="E942" s="315"/>
      <c r="F942" s="117">
        <f>F940</f>
        <v>2.83</v>
      </c>
      <c r="G942" s="118">
        <f t="shared" ref="G942:J942" si="47">G940</f>
        <v>3.15</v>
      </c>
      <c r="H942" s="117">
        <f t="shared" si="47"/>
        <v>13.7</v>
      </c>
      <c r="I942" s="118">
        <f t="shared" si="47"/>
        <v>94.4</v>
      </c>
      <c r="J942" s="117">
        <f t="shared" si="47"/>
        <v>3.6</v>
      </c>
      <c r="K942" s="31"/>
    </row>
    <row r="943" spans="1:11" x14ac:dyDescent="0.25">
      <c r="A943" s="99"/>
      <c r="B943" s="42" t="s">
        <v>40</v>
      </c>
      <c r="C943" s="39"/>
      <c r="D943" s="41"/>
      <c r="E943" s="40"/>
      <c r="F943" s="95"/>
      <c r="G943" s="36"/>
      <c r="H943" s="95"/>
      <c r="I943" s="15"/>
      <c r="J943" s="41"/>
      <c r="K943" s="26"/>
    </row>
    <row r="944" spans="1:11" s="485" customFormat="1" ht="27" customHeight="1" x14ac:dyDescent="0.25">
      <c r="A944" s="350" t="s">
        <v>531</v>
      </c>
      <c r="B944" s="336"/>
      <c r="C944" s="341">
        <v>60</v>
      </c>
      <c r="D944" s="342"/>
      <c r="E944" s="343"/>
      <c r="F944" s="522">
        <v>1.73</v>
      </c>
      <c r="G944" s="523">
        <v>3.71</v>
      </c>
      <c r="H944" s="524">
        <v>4.82</v>
      </c>
      <c r="I944" s="525">
        <v>59.58</v>
      </c>
      <c r="J944" s="526">
        <v>5.58</v>
      </c>
      <c r="K944" s="343" t="s">
        <v>532</v>
      </c>
    </row>
    <row r="945" spans="1:11" s="485" customFormat="1" ht="13.5" customHeight="1" x14ac:dyDescent="0.25">
      <c r="A945" s="350"/>
      <c r="B945" s="336" t="s">
        <v>473</v>
      </c>
      <c r="C945" s="341"/>
      <c r="D945" s="342">
        <v>93.52</v>
      </c>
      <c r="E945" s="343">
        <v>56</v>
      </c>
      <c r="F945" s="522"/>
      <c r="G945" s="523"/>
      <c r="H945" s="524"/>
      <c r="I945" s="525"/>
      <c r="J945" s="342"/>
      <c r="K945" s="343"/>
    </row>
    <row r="946" spans="1:11" s="485" customFormat="1" ht="13.5" customHeight="1" x14ac:dyDescent="0.25">
      <c r="A946" s="350"/>
      <c r="B946" s="336" t="s">
        <v>27</v>
      </c>
      <c r="C946" s="341"/>
      <c r="D946" s="342">
        <v>1.2</v>
      </c>
      <c r="E946" s="343">
        <v>1.2</v>
      </c>
      <c r="F946" s="522"/>
      <c r="G946" s="523"/>
      <c r="H946" s="524"/>
      <c r="I946" s="525"/>
      <c r="J946" s="342"/>
      <c r="K946" s="343"/>
    </row>
    <row r="947" spans="1:11" s="485" customFormat="1" ht="17.25" customHeight="1" x14ac:dyDescent="0.25">
      <c r="A947" s="350"/>
      <c r="B947" s="336" t="s">
        <v>47</v>
      </c>
      <c r="C947" s="341"/>
      <c r="D947" s="342">
        <v>3.6</v>
      </c>
      <c r="E947" s="343">
        <v>3.6</v>
      </c>
      <c r="F947" s="522"/>
      <c r="G947" s="523"/>
      <c r="H947" s="524"/>
      <c r="I947" s="525"/>
      <c r="J947" s="342"/>
      <c r="K947" s="343"/>
    </row>
    <row r="948" spans="1:11" ht="47.25" x14ac:dyDescent="0.25">
      <c r="A948" s="99" t="s">
        <v>354</v>
      </c>
      <c r="B948" s="38"/>
      <c r="C948" s="39" t="s">
        <v>495</v>
      </c>
      <c r="D948" s="41"/>
      <c r="E948" s="40"/>
      <c r="F948" s="41">
        <v>3.4543137348773869</v>
      </c>
      <c r="G948" s="40">
        <v>6.6281175216758417</v>
      </c>
      <c r="H948" s="41">
        <v>9.9645159481979615</v>
      </c>
      <c r="I948" s="40">
        <v>117.51405170885759</v>
      </c>
      <c r="J948" s="41">
        <v>6.2</v>
      </c>
      <c r="K948" s="26" t="s">
        <v>502</v>
      </c>
    </row>
    <row r="949" spans="1:11" x14ac:dyDescent="0.25">
      <c r="A949" s="99"/>
      <c r="B949" s="38" t="s">
        <v>270</v>
      </c>
      <c r="C949" s="39"/>
      <c r="D949" s="41">
        <v>19.25</v>
      </c>
      <c r="E949" s="40">
        <v>12.54</v>
      </c>
      <c r="F949" s="41"/>
      <c r="G949" s="40"/>
      <c r="H949" s="41"/>
      <c r="I949" s="40"/>
      <c r="J949" s="41"/>
      <c r="K949" s="26"/>
    </row>
    <row r="950" spans="1:11" x14ac:dyDescent="0.25">
      <c r="A950" s="99"/>
      <c r="B950" s="38" t="s">
        <v>273</v>
      </c>
      <c r="C950" s="39"/>
      <c r="D950" s="41">
        <v>13.17</v>
      </c>
      <c r="E950" s="40">
        <v>12.54</v>
      </c>
      <c r="F950" s="41"/>
      <c r="G950" s="40"/>
      <c r="H950" s="41"/>
      <c r="I950" s="40"/>
      <c r="J950" s="41"/>
      <c r="K950" s="26"/>
    </row>
    <row r="951" spans="1:11" x14ac:dyDescent="0.25">
      <c r="A951" s="99"/>
      <c r="B951" s="38" t="s">
        <v>41</v>
      </c>
      <c r="C951" s="39"/>
      <c r="D951" s="41">
        <v>1.32</v>
      </c>
      <c r="E951" s="40">
        <v>1.1000000000000001</v>
      </c>
      <c r="F951" s="41"/>
      <c r="G951" s="40"/>
      <c r="H951" s="41"/>
      <c r="I951" s="40"/>
      <c r="J951" s="41"/>
      <c r="K951" s="26"/>
    </row>
    <row r="952" spans="1:11" x14ac:dyDescent="0.25">
      <c r="A952" s="99"/>
      <c r="B952" s="38" t="s">
        <v>56</v>
      </c>
      <c r="C952" s="39"/>
      <c r="D952" s="41">
        <v>1.06</v>
      </c>
      <c r="E952" s="40">
        <v>0.88</v>
      </c>
      <c r="F952" s="41"/>
      <c r="G952" s="40"/>
      <c r="H952" s="41"/>
      <c r="I952" s="40"/>
      <c r="J952" s="41"/>
      <c r="K952" s="26"/>
    </row>
    <row r="953" spans="1:11" x14ac:dyDescent="0.25">
      <c r="A953" s="99"/>
      <c r="B953" s="38" t="s">
        <v>143</v>
      </c>
      <c r="C953" s="39"/>
      <c r="D953" s="41">
        <v>1.1000000000000001</v>
      </c>
      <c r="E953" s="40">
        <v>1.1000000000000001</v>
      </c>
      <c r="F953" s="41"/>
      <c r="G953" s="40"/>
      <c r="H953" s="41"/>
      <c r="I953" s="40"/>
      <c r="J953" s="41"/>
      <c r="K953" s="26"/>
    </row>
    <row r="954" spans="1:11" x14ac:dyDescent="0.25">
      <c r="A954" s="99"/>
      <c r="B954" s="38" t="s">
        <v>234</v>
      </c>
      <c r="C954" s="39"/>
      <c r="D954" s="41">
        <v>0.11</v>
      </c>
      <c r="E954" s="40">
        <v>0.11</v>
      </c>
      <c r="F954" s="41"/>
      <c r="G954" s="40"/>
      <c r="H954" s="41"/>
      <c r="I954" s="40"/>
      <c r="J954" s="41"/>
      <c r="K954" s="26"/>
    </row>
    <row r="955" spans="1:11" x14ac:dyDescent="0.25">
      <c r="A955" s="99"/>
      <c r="B955" s="38" t="s">
        <v>45</v>
      </c>
      <c r="C955" s="39"/>
      <c r="D955" s="41">
        <v>79.8</v>
      </c>
      <c r="E955" s="40">
        <v>60</v>
      </c>
      <c r="F955" s="41"/>
      <c r="G955" s="40"/>
      <c r="H955" s="41"/>
      <c r="I955" s="40"/>
      <c r="J955" s="41"/>
      <c r="K955" s="26"/>
    </row>
    <row r="956" spans="1:11" x14ac:dyDescent="0.25">
      <c r="A956" s="99"/>
      <c r="B956" s="38" t="s">
        <v>103</v>
      </c>
      <c r="C956" s="39"/>
      <c r="D956" s="41">
        <v>8</v>
      </c>
      <c r="E956" s="40">
        <v>8</v>
      </c>
      <c r="F956" s="41"/>
      <c r="G956" s="40"/>
      <c r="H956" s="41"/>
      <c r="I956" s="40"/>
      <c r="J956" s="41"/>
      <c r="K956" s="26"/>
    </row>
    <row r="957" spans="1:11" ht="15" customHeight="1" x14ac:dyDescent="0.25">
      <c r="A957" s="99"/>
      <c r="B957" s="38" t="s">
        <v>46</v>
      </c>
      <c r="C957" s="39"/>
      <c r="D957" s="41">
        <v>10</v>
      </c>
      <c r="E957" s="40">
        <v>8</v>
      </c>
      <c r="F957" s="41"/>
      <c r="G957" s="40"/>
      <c r="H957" s="41"/>
      <c r="I957" s="40"/>
      <c r="J957" s="41"/>
      <c r="K957" s="26"/>
    </row>
    <row r="958" spans="1:11" x14ac:dyDescent="0.25">
      <c r="A958" s="99"/>
      <c r="B958" s="38" t="s">
        <v>41</v>
      </c>
      <c r="C958" s="39"/>
      <c r="D958" s="41">
        <v>4.76</v>
      </c>
      <c r="E958" s="40">
        <v>4</v>
      </c>
      <c r="F958" s="41"/>
      <c r="G958" s="40"/>
      <c r="H958" s="41"/>
      <c r="I958" s="40"/>
      <c r="J958" s="41"/>
      <c r="K958" s="26"/>
    </row>
    <row r="959" spans="1:11" x14ac:dyDescent="0.25">
      <c r="A959" s="99"/>
      <c r="B959" s="38" t="s">
        <v>47</v>
      </c>
      <c r="C959" s="39"/>
      <c r="D959" s="41">
        <v>3</v>
      </c>
      <c r="E959" s="40">
        <v>3</v>
      </c>
      <c r="F959" s="41"/>
      <c r="G959" s="40"/>
      <c r="H959" s="41"/>
      <c r="I959" s="40"/>
      <c r="J959" s="41"/>
      <c r="K959" s="26"/>
    </row>
    <row r="960" spans="1:11" x14ac:dyDescent="0.25">
      <c r="A960" s="99"/>
      <c r="B960" s="38" t="s">
        <v>114</v>
      </c>
      <c r="C960" s="39"/>
      <c r="D960" s="41">
        <v>21.84</v>
      </c>
      <c r="E960" s="40">
        <v>12</v>
      </c>
      <c r="F960" s="41"/>
      <c r="G960" s="40"/>
      <c r="H960" s="41"/>
      <c r="I960" s="40"/>
      <c r="J960" s="41"/>
      <c r="K960" s="26"/>
    </row>
    <row r="961" spans="1:11" x14ac:dyDescent="0.25">
      <c r="A961" s="99"/>
      <c r="B961" s="38" t="s">
        <v>234</v>
      </c>
      <c r="C961" s="39"/>
      <c r="D961" s="41">
        <v>0.7</v>
      </c>
      <c r="E961" s="40">
        <v>0.7</v>
      </c>
      <c r="F961" s="41"/>
      <c r="G961" s="40"/>
      <c r="H961" s="41"/>
      <c r="I961" s="40"/>
      <c r="J961" s="95"/>
      <c r="K961" s="26"/>
    </row>
    <row r="962" spans="1:11" x14ac:dyDescent="0.25">
      <c r="A962" s="99"/>
      <c r="B962" s="38" t="s">
        <v>160</v>
      </c>
      <c r="C962" s="39"/>
      <c r="D962" s="41">
        <v>132</v>
      </c>
      <c r="E962" s="40">
        <v>132</v>
      </c>
      <c r="F962" s="41"/>
      <c r="G962" s="40"/>
      <c r="H962" s="41"/>
      <c r="I962" s="40"/>
      <c r="J962" s="41"/>
      <c r="K962" s="26"/>
    </row>
    <row r="963" spans="1:11" x14ac:dyDescent="0.25">
      <c r="A963" s="99"/>
      <c r="B963" s="38" t="s">
        <v>73</v>
      </c>
      <c r="C963" s="39"/>
      <c r="D963" s="41">
        <v>7</v>
      </c>
      <c r="E963" s="40">
        <v>7</v>
      </c>
      <c r="F963" s="41"/>
      <c r="G963" s="40"/>
      <c r="H963" s="41"/>
      <c r="I963" s="40"/>
      <c r="J963" s="95"/>
      <c r="K963" s="26"/>
    </row>
    <row r="964" spans="1:11" ht="31.5" x14ac:dyDescent="0.25">
      <c r="A964" s="99" t="s">
        <v>526</v>
      </c>
      <c r="B964" s="73"/>
      <c r="C964" s="74" t="s">
        <v>504</v>
      </c>
      <c r="D964" s="75"/>
      <c r="E964" s="76"/>
      <c r="F964" s="77">
        <v>8.5639520958083821</v>
      </c>
      <c r="G964" s="78">
        <v>7.60265868263473</v>
      </c>
      <c r="H964" s="77">
        <v>10.31492215568862</v>
      </c>
      <c r="I964" s="78">
        <v>144.36047904191616</v>
      </c>
      <c r="J964" s="79">
        <v>0.22</v>
      </c>
      <c r="K964" s="26" t="s">
        <v>476</v>
      </c>
    </row>
    <row r="965" spans="1:11" x14ac:dyDescent="0.25">
      <c r="A965" s="80"/>
      <c r="B965" s="352" t="s">
        <v>148</v>
      </c>
      <c r="C965" s="78"/>
      <c r="D965" s="75">
        <v>63.3</v>
      </c>
      <c r="E965" s="76">
        <v>46.2</v>
      </c>
      <c r="F965" s="77"/>
      <c r="G965" s="78"/>
      <c r="H965" s="77"/>
      <c r="I965" s="78"/>
      <c r="J965" s="79"/>
      <c r="K965" s="26"/>
    </row>
    <row r="966" spans="1:11" x14ac:dyDescent="0.25">
      <c r="A966" s="80"/>
      <c r="B966" s="352" t="s">
        <v>234</v>
      </c>
      <c r="C966" s="78"/>
      <c r="D966" s="75">
        <v>0.7</v>
      </c>
      <c r="E966" s="76">
        <v>0.7</v>
      </c>
      <c r="F966" s="77"/>
      <c r="G966" s="78"/>
      <c r="H966" s="77"/>
      <c r="I966" s="78"/>
      <c r="J966" s="79"/>
      <c r="K966" s="26"/>
    </row>
    <row r="967" spans="1:11" x14ac:dyDescent="0.25">
      <c r="A967" s="80"/>
      <c r="B967" s="352" t="s">
        <v>301</v>
      </c>
      <c r="C967" s="78"/>
      <c r="D967" s="75">
        <v>12.6</v>
      </c>
      <c r="E967" s="76">
        <v>12.6</v>
      </c>
      <c r="F967" s="77"/>
      <c r="G967" s="78"/>
      <c r="H967" s="77"/>
      <c r="I967" s="78"/>
      <c r="J967" s="79"/>
      <c r="K967" s="26"/>
    </row>
    <row r="968" spans="1:11" x14ac:dyDescent="0.25">
      <c r="A968" s="80"/>
      <c r="B968" s="336" t="s">
        <v>182</v>
      </c>
      <c r="C968" s="78"/>
      <c r="D968" s="75">
        <v>18.2</v>
      </c>
      <c r="E968" s="76">
        <v>18.2</v>
      </c>
      <c r="F968" s="77"/>
      <c r="G968" s="78"/>
      <c r="H968" s="77"/>
      <c r="I968" s="78"/>
      <c r="J968" s="79"/>
      <c r="K968" s="26"/>
    </row>
    <row r="969" spans="1:11" x14ac:dyDescent="0.25">
      <c r="A969" s="80"/>
      <c r="B969" s="336" t="s">
        <v>93</v>
      </c>
      <c r="C969" s="78"/>
      <c r="D969" s="75">
        <v>7</v>
      </c>
      <c r="E969" s="76">
        <v>7</v>
      </c>
      <c r="F969" s="77"/>
      <c r="G969" s="78"/>
      <c r="H969" s="77"/>
      <c r="I969" s="78"/>
      <c r="J969" s="79"/>
      <c r="K969" s="26"/>
    </row>
    <row r="970" spans="1:11" x14ac:dyDescent="0.25">
      <c r="A970" s="80"/>
      <c r="B970" s="336" t="s">
        <v>49</v>
      </c>
      <c r="C970" s="78"/>
      <c r="D970" s="75"/>
      <c r="E970" s="76">
        <v>81</v>
      </c>
      <c r="F970" s="77"/>
      <c r="G970" s="78"/>
      <c r="H970" s="77"/>
      <c r="I970" s="78"/>
      <c r="J970" s="79"/>
      <c r="K970" s="26"/>
    </row>
    <row r="971" spans="1:11" x14ac:dyDescent="0.25">
      <c r="A971" s="80"/>
      <c r="B971" s="336" t="s">
        <v>140</v>
      </c>
      <c r="C971" s="78"/>
      <c r="D971" s="75">
        <v>3</v>
      </c>
      <c r="E971" s="76">
        <v>3</v>
      </c>
      <c r="F971" s="77"/>
      <c r="G971" s="78"/>
      <c r="H971" s="77"/>
      <c r="I971" s="78"/>
      <c r="J971" s="79"/>
      <c r="K971" s="26"/>
    </row>
    <row r="972" spans="1:11" x14ac:dyDescent="0.25">
      <c r="A972" s="80"/>
      <c r="B972" s="336" t="s">
        <v>29</v>
      </c>
      <c r="C972" s="78"/>
      <c r="D972" s="75">
        <v>3</v>
      </c>
      <c r="E972" s="76">
        <v>3</v>
      </c>
      <c r="F972" s="77"/>
      <c r="G972" s="78"/>
      <c r="H972" s="77"/>
      <c r="I972" s="78"/>
      <c r="J972" s="79"/>
      <c r="K972" s="26"/>
    </row>
    <row r="973" spans="1:11" s="485" customFormat="1" ht="33.75" customHeight="1" x14ac:dyDescent="0.25">
      <c r="A973" s="356" t="s">
        <v>477</v>
      </c>
      <c r="B973" s="336"/>
      <c r="C973" s="341">
        <v>130</v>
      </c>
      <c r="D973" s="342"/>
      <c r="E973" s="343"/>
      <c r="F973" s="342">
        <v>4.4823999999999993</v>
      </c>
      <c r="G973" s="343">
        <v>5.1895999999999987</v>
      </c>
      <c r="H973" s="342">
        <v>24.720799999999993</v>
      </c>
      <c r="I973" s="343">
        <v>163.27999999999997</v>
      </c>
      <c r="J973" s="342">
        <v>2.35</v>
      </c>
      <c r="K973" s="338" t="s">
        <v>478</v>
      </c>
    </row>
    <row r="974" spans="1:11" s="485" customFormat="1" ht="15" customHeight="1" x14ac:dyDescent="0.25">
      <c r="A974" s="356"/>
      <c r="B974" s="336" t="s">
        <v>102</v>
      </c>
      <c r="C974" s="354"/>
      <c r="D974" s="342">
        <v>35</v>
      </c>
      <c r="E974" s="343">
        <v>35</v>
      </c>
      <c r="F974" s="346"/>
      <c r="G974" s="353"/>
      <c r="H974" s="346"/>
      <c r="I974" s="353"/>
      <c r="J974" s="346"/>
      <c r="K974" s="338"/>
    </row>
    <row r="975" spans="1:11" s="485" customFormat="1" ht="15" customHeight="1" x14ac:dyDescent="0.25">
      <c r="A975" s="356"/>
      <c r="B975" s="336" t="s">
        <v>234</v>
      </c>
      <c r="C975" s="354"/>
      <c r="D975" s="346">
        <v>0.5</v>
      </c>
      <c r="E975" s="343">
        <v>0.5</v>
      </c>
      <c r="F975" s="346"/>
      <c r="G975" s="353"/>
      <c r="H975" s="346"/>
      <c r="I975" s="353"/>
      <c r="J975" s="346"/>
      <c r="K975" s="338"/>
    </row>
    <row r="976" spans="1:11" s="485" customFormat="1" ht="15" customHeight="1" x14ac:dyDescent="0.25">
      <c r="A976" s="356"/>
      <c r="B976" s="336" t="s">
        <v>86</v>
      </c>
      <c r="C976" s="354"/>
      <c r="D976" s="342">
        <v>18.75</v>
      </c>
      <c r="E976" s="343">
        <v>15</v>
      </c>
      <c r="F976" s="346"/>
      <c r="G976" s="353"/>
      <c r="H976" s="346"/>
      <c r="I976" s="353"/>
      <c r="J976" s="346"/>
      <c r="K976" s="338"/>
    </row>
    <row r="977" spans="1:11" s="485" customFormat="1" ht="15" customHeight="1" x14ac:dyDescent="0.25">
      <c r="A977" s="356"/>
      <c r="B977" s="336" t="s">
        <v>41</v>
      </c>
      <c r="C977" s="354"/>
      <c r="D977" s="342">
        <v>14.4</v>
      </c>
      <c r="E977" s="343">
        <v>12</v>
      </c>
      <c r="F977" s="346"/>
      <c r="G977" s="353"/>
      <c r="H977" s="346"/>
      <c r="I977" s="353"/>
      <c r="J977" s="346"/>
      <c r="K977" s="338"/>
    </row>
    <row r="978" spans="1:11" s="485" customFormat="1" ht="17.25" customHeight="1" x14ac:dyDescent="0.25">
      <c r="A978" s="356"/>
      <c r="B978" s="336" t="s">
        <v>155</v>
      </c>
      <c r="C978" s="354"/>
      <c r="D978" s="342">
        <v>3.5</v>
      </c>
      <c r="E978" s="343">
        <v>3.5</v>
      </c>
      <c r="F978" s="346"/>
      <c r="G978" s="353"/>
      <c r="H978" s="346"/>
      <c r="I978" s="353"/>
      <c r="J978" s="346"/>
      <c r="K978" s="338"/>
    </row>
    <row r="979" spans="1:11" s="485" customFormat="1" ht="15" customHeight="1" x14ac:dyDescent="0.25">
      <c r="A979" s="356"/>
      <c r="B979" s="336" t="s">
        <v>47</v>
      </c>
      <c r="C979" s="354"/>
      <c r="D979" s="342">
        <v>5</v>
      </c>
      <c r="E979" s="343">
        <v>5</v>
      </c>
      <c r="F979" s="346"/>
      <c r="G979" s="353"/>
      <c r="H979" s="346"/>
      <c r="I979" s="353"/>
      <c r="J979" s="346"/>
      <c r="K979" s="338"/>
    </row>
    <row r="980" spans="1:11" ht="30" customHeight="1" x14ac:dyDescent="0.25">
      <c r="A980" s="99" t="s">
        <v>355</v>
      </c>
      <c r="B980" s="81"/>
      <c r="C980" s="76">
        <v>180</v>
      </c>
      <c r="D980" s="77"/>
      <c r="E980" s="78"/>
      <c r="F980" s="77">
        <v>0.54</v>
      </c>
      <c r="G980" s="78">
        <v>9.0000000000000011E-2</v>
      </c>
      <c r="H980" s="77">
        <v>27.180000000000003</v>
      </c>
      <c r="I980" s="78">
        <v>111.24000000000001</v>
      </c>
      <c r="J980" s="79">
        <v>0.99</v>
      </c>
      <c r="K980" s="26" t="s">
        <v>356</v>
      </c>
    </row>
    <row r="981" spans="1:11" x14ac:dyDescent="0.25">
      <c r="A981" s="80"/>
      <c r="B981" s="81" t="s">
        <v>357</v>
      </c>
      <c r="C981" s="76"/>
      <c r="D981" s="77">
        <v>21</v>
      </c>
      <c r="E981" s="78">
        <v>21</v>
      </c>
      <c r="F981" s="77"/>
      <c r="G981" s="78"/>
      <c r="H981" s="77"/>
      <c r="I981" s="78"/>
      <c r="J981" s="79"/>
      <c r="K981" s="26"/>
    </row>
    <row r="982" spans="1:11" x14ac:dyDescent="0.25">
      <c r="A982" s="80"/>
      <c r="B982" s="81" t="s">
        <v>27</v>
      </c>
      <c r="C982" s="76"/>
      <c r="D982" s="77">
        <v>6</v>
      </c>
      <c r="E982" s="78">
        <v>6</v>
      </c>
      <c r="F982" s="77"/>
      <c r="G982" s="78"/>
      <c r="H982" s="77"/>
      <c r="I982" s="78"/>
      <c r="J982" s="79"/>
      <c r="K982" s="26"/>
    </row>
    <row r="983" spans="1:11" x14ac:dyDescent="0.25">
      <c r="A983" s="80"/>
      <c r="B983" s="80" t="s">
        <v>66</v>
      </c>
      <c r="C983" s="76"/>
      <c r="D983" s="77">
        <v>180</v>
      </c>
      <c r="E983" s="78">
        <v>180</v>
      </c>
      <c r="F983" s="77"/>
      <c r="G983" s="78"/>
      <c r="H983" s="77"/>
      <c r="I983" s="78"/>
      <c r="J983" s="79"/>
      <c r="K983" s="26"/>
    </row>
    <row r="984" spans="1:11" ht="29.25" customHeight="1" thickBot="1" x14ac:dyDescent="0.3">
      <c r="A984" s="478" t="s">
        <v>264</v>
      </c>
      <c r="B984" s="27"/>
      <c r="C984" s="82">
        <v>45</v>
      </c>
      <c r="D984" s="68">
        <v>45</v>
      </c>
      <c r="E984" s="65">
        <v>45</v>
      </c>
      <c r="F984" s="68">
        <v>2.97</v>
      </c>
      <c r="G984" s="65">
        <v>0.54</v>
      </c>
      <c r="H984" s="68">
        <v>17.820000000000004</v>
      </c>
      <c r="I984" s="65">
        <v>89.100000000000009</v>
      </c>
      <c r="J984" s="68"/>
      <c r="K984" s="69" t="s">
        <v>215</v>
      </c>
    </row>
    <row r="985" spans="1:11" ht="16.5" thickBot="1" x14ac:dyDescent="0.3">
      <c r="A985" s="484" t="s">
        <v>37</v>
      </c>
      <c r="B985" s="45"/>
      <c r="C985" s="135">
        <v>686</v>
      </c>
      <c r="D985" s="313"/>
      <c r="E985" s="314"/>
      <c r="F985" s="117">
        <f>F944+F948+F964+F973+F980</f>
        <v>18.770665830685768</v>
      </c>
      <c r="G985" s="117">
        <f>G948+G964+G973+G980+G984</f>
        <v>20.05037620431057</v>
      </c>
      <c r="H985" s="117">
        <f t="shared" ref="H985:J985" si="48">H944+H948+H964+H973+H980+H984</f>
        <v>94.820238103886595</v>
      </c>
      <c r="I985" s="117">
        <f>I948+I964+I973+I980+I984</f>
        <v>625.49453075077383</v>
      </c>
      <c r="J985" s="117">
        <f t="shared" si="48"/>
        <v>15.340000000000002</v>
      </c>
      <c r="K985" s="47"/>
    </row>
    <row r="986" spans="1:11" x14ac:dyDescent="0.25">
      <c r="A986" s="99"/>
      <c r="B986" s="330" t="s">
        <v>428</v>
      </c>
      <c r="C986" s="39"/>
      <c r="D986" s="41"/>
      <c r="E986" s="40"/>
      <c r="F986" s="41"/>
      <c r="G986" s="40"/>
      <c r="H986" s="41"/>
      <c r="I986" s="40"/>
      <c r="J986" s="41"/>
      <c r="K986" s="26"/>
    </row>
    <row r="987" spans="1:11" ht="16.5" customHeight="1" x14ac:dyDescent="0.25">
      <c r="A987" s="99" t="s">
        <v>226</v>
      </c>
      <c r="B987" s="38"/>
      <c r="C987" s="39">
        <v>180</v>
      </c>
      <c r="D987" s="41"/>
      <c r="E987" s="40"/>
      <c r="F987" s="77">
        <v>5.22</v>
      </c>
      <c r="G987" s="78">
        <v>4.5</v>
      </c>
      <c r="H987" s="77">
        <v>8.6399999999999988</v>
      </c>
      <c r="I987" s="78">
        <v>96.3</v>
      </c>
      <c r="J987" s="77">
        <v>2.34</v>
      </c>
      <c r="K987" s="26" t="s">
        <v>228</v>
      </c>
    </row>
    <row r="988" spans="1:11" ht="15" customHeight="1" x14ac:dyDescent="0.25">
      <c r="A988" s="99" t="s">
        <v>227</v>
      </c>
      <c r="B988" s="99" t="s">
        <v>182</v>
      </c>
      <c r="C988" s="39"/>
      <c r="D988" s="41">
        <v>189</v>
      </c>
      <c r="E988" s="40">
        <v>180</v>
      </c>
      <c r="F988" s="41"/>
      <c r="G988" s="40"/>
      <c r="H988" s="41"/>
      <c r="I988" s="40"/>
      <c r="J988" s="41"/>
      <c r="K988" s="26"/>
    </row>
    <row r="989" spans="1:11" ht="24.75" customHeight="1" thickBot="1" x14ac:dyDescent="0.3">
      <c r="A989" s="99" t="s">
        <v>235</v>
      </c>
      <c r="B989" s="42" t="s">
        <v>55</v>
      </c>
      <c r="C989" s="39">
        <v>20</v>
      </c>
      <c r="D989" s="34">
        <v>20</v>
      </c>
      <c r="E989" s="34">
        <v>20</v>
      </c>
      <c r="F989" s="40">
        <v>1.28</v>
      </c>
      <c r="G989" s="41">
        <v>3.36</v>
      </c>
      <c r="H989" s="40">
        <v>13.7</v>
      </c>
      <c r="I989" s="41">
        <v>90.2</v>
      </c>
      <c r="J989" s="34"/>
      <c r="K989" s="26"/>
    </row>
    <row r="990" spans="1:11" s="503" customFormat="1" ht="18" customHeight="1" thickBot="1" x14ac:dyDescent="0.3">
      <c r="A990" s="938" t="s">
        <v>37</v>
      </c>
      <c r="B990" s="939"/>
      <c r="C990" s="398">
        <v>200</v>
      </c>
      <c r="D990" s="400"/>
      <c r="E990" s="449"/>
      <c r="F990" s="400">
        <v>7.69</v>
      </c>
      <c r="G990" s="400">
        <v>8.5500000000000007</v>
      </c>
      <c r="H990" s="400">
        <v>37.19</v>
      </c>
      <c r="I990" s="400">
        <v>256.58</v>
      </c>
      <c r="J990" s="400">
        <f t="shared" ref="J990" si="49">SUM(J986:J989)</f>
        <v>2.34</v>
      </c>
      <c r="K990" s="401"/>
    </row>
    <row r="991" spans="1:11" ht="27.75" customHeight="1" x14ac:dyDescent="0.25">
      <c r="A991" s="339"/>
      <c r="B991" s="330" t="s">
        <v>429</v>
      </c>
      <c r="C991" s="39"/>
      <c r="D991" s="41"/>
      <c r="E991" s="34"/>
      <c r="F991" s="41"/>
      <c r="G991" s="41"/>
      <c r="H991" s="41"/>
      <c r="I991" s="41"/>
      <c r="J991" s="41"/>
      <c r="K991" s="26"/>
    </row>
    <row r="992" spans="1:11" s="485" customFormat="1" ht="21" customHeight="1" x14ac:dyDescent="0.25">
      <c r="A992" s="336" t="s">
        <v>412</v>
      </c>
      <c r="B992" s="355"/>
      <c r="C992" s="341">
        <v>180</v>
      </c>
      <c r="D992" s="342"/>
      <c r="E992" s="343"/>
      <c r="F992" s="342">
        <v>12.081600000000002</v>
      </c>
      <c r="G992" s="343">
        <v>13.89</v>
      </c>
      <c r="H992" s="342">
        <v>11.5</v>
      </c>
      <c r="I992" s="343">
        <v>250.3</v>
      </c>
      <c r="J992" s="342">
        <v>25.71</v>
      </c>
      <c r="K992" s="338" t="s">
        <v>479</v>
      </c>
    </row>
    <row r="993" spans="1:11" s="485" customFormat="1" ht="15" customHeight="1" x14ac:dyDescent="0.25">
      <c r="A993" s="336"/>
      <c r="B993" s="336" t="s">
        <v>421</v>
      </c>
      <c r="C993" s="341"/>
      <c r="D993" s="342">
        <v>45</v>
      </c>
      <c r="E993" s="343">
        <v>45</v>
      </c>
      <c r="F993" s="342"/>
      <c r="G993" s="343"/>
      <c r="H993" s="342"/>
      <c r="I993" s="343"/>
      <c r="J993" s="342"/>
      <c r="K993" s="338"/>
    </row>
    <row r="994" spans="1:11" s="485" customFormat="1" ht="15" customHeight="1" x14ac:dyDescent="0.25">
      <c r="A994" s="336"/>
      <c r="B994" s="336" t="s">
        <v>480</v>
      </c>
      <c r="C994" s="341"/>
      <c r="D994" s="342"/>
      <c r="E994" s="343">
        <v>30</v>
      </c>
      <c r="F994" s="342"/>
      <c r="G994" s="343"/>
      <c r="H994" s="342"/>
      <c r="I994" s="343"/>
      <c r="J994" s="342"/>
      <c r="K994" s="338"/>
    </row>
    <row r="995" spans="1:11" s="485" customFormat="1" ht="15" customHeight="1" x14ac:dyDescent="0.25">
      <c r="A995" s="336"/>
      <c r="B995" s="336" t="s">
        <v>233</v>
      </c>
      <c r="C995" s="341"/>
      <c r="D995" s="342">
        <v>180</v>
      </c>
      <c r="E995" s="343">
        <v>144</v>
      </c>
      <c r="F995" s="342"/>
      <c r="G995" s="343"/>
      <c r="H995" s="342"/>
      <c r="I995" s="343"/>
      <c r="J995" s="342"/>
      <c r="K995" s="338"/>
    </row>
    <row r="996" spans="1:11" s="485" customFormat="1" ht="15" customHeight="1" x14ac:dyDescent="0.25">
      <c r="A996" s="336"/>
      <c r="B996" s="336" t="s">
        <v>147</v>
      </c>
      <c r="C996" s="341"/>
      <c r="D996" s="342">
        <v>28.8</v>
      </c>
      <c r="E996" s="343">
        <v>28.8</v>
      </c>
      <c r="F996" s="342"/>
      <c r="G996" s="343"/>
      <c r="H996" s="342"/>
      <c r="I996" s="343"/>
      <c r="J996" s="342"/>
      <c r="K996" s="338"/>
    </row>
    <row r="997" spans="1:11" s="485" customFormat="1" ht="15" customHeight="1" x14ac:dyDescent="0.25">
      <c r="A997" s="336"/>
      <c r="B997" s="336" t="s">
        <v>413</v>
      </c>
      <c r="C997" s="341"/>
      <c r="D997" s="342"/>
      <c r="E997" s="343">
        <v>114.3</v>
      </c>
      <c r="F997" s="342"/>
      <c r="G997" s="343"/>
      <c r="H997" s="342"/>
      <c r="I997" s="343"/>
      <c r="J997" s="342"/>
      <c r="K997" s="338"/>
    </row>
    <row r="998" spans="1:11" s="485" customFormat="1" ht="15" customHeight="1" x14ac:dyDescent="0.25">
      <c r="A998" s="336"/>
      <c r="B998" s="336" t="s">
        <v>113</v>
      </c>
      <c r="C998" s="341"/>
      <c r="D998" s="342">
        <v>11.7</v>
      </c>
      <c r="E998" s="343">
        <v>9.8000000000000007</v>
      </c>
      <c r="F998" s="342"/>
      <c r="G998" s="343"/>
      <c r="H998" s="342"/>
      <c r="I998" s="343"/>
      <c r="J998" s="342"/>
      <c r="K998" s="338"/>
    </row>
    <row r="999" spans="1:11" s="485" customFormat="1" ht="15" customHeight="1" x14ac:dyDescent="0.25">
      <c r="A999" s="336"/>
      <c r="B999" s="336" t="s">
        <v>47</v>
      </c>
      <c r="C999" s="341"/>
      <c r="D999" s="342">
        <v>6</v>
      </c>
      <c r="E999" s="343">
        <v>6</v>
      </c>
      <c r="F999" s="342"/>
      <c r="G999" s="343"/>
      <c r="H999" s="342"/>
      <c r="I999" s="343"/>
      <c r="J999" s="342"/>
      <c r="K999" s="338"/>
    </row>
    <row r="1000" spans="1:11" s="485" customFormat="1" ht="15" customHeight="1" x14ac:dyDescent="0.25">
      <c r="A1000" s="336"/>
      <c r="B1000" s="336" t="s">
        <v>414</v>
      </c>
      <c r="C1000" s="341"/>
      <c r="D1000" s="342"/>
      <c r="E1000" s="343">
        <v>5.4</v>
      </c>
      <c r="F1000" s="342"/>
      <c r="G1000" s="343"/>
      <c r="H1000" s="342"/>
      <c r="I1000" s="343"/>
      <c r="J1000" s="342"/>
      <c r="K1000" s="338"/>
    </row>
    <row r="1001" spans="1:11" s="485" customFormat="1" ht="15" customHeight="1" x14ac:dyDescent="0.25">
      <c r="A1001" s="336"/>
      <c r="B1001" s="336" t="s">
        <v>100</v>
      </c>
      <c r="C1001" s="341"/>
      <c r="D1001" s="342">
        <v>3.6</v>
      </c>
      <c r="E1001" s="343">
        <v>3.6</v>
      </c>
      <c r="F1001" s="342"/>
      <c r="G1001" s="343"/>
      <c r="H1001" s="342"/>
      <c r="I1001" s="343"/>
      <c r="J1001" s="342"/>
      <c r="K1001" s="338"/>
    </row>
    <row r="1002" spans="1:11" s="485" customFormat="1" ht="15" customHeight="1" x14ac:dyDescent="0.25">
      <c r="A1002" s="336"/>
      <c r="B1002" s="336" t="s">
        <v>89</v>
      </c>
      <c r="C1002" s="341"/>
      <c r="D1002" s="342"/>
      <c r="E1002" s="343">
        <v>18</v>
      </c>
      <c r="F1002" s="342"/>
      <c r="G1002" s="343"/>
      <c r="H1002" s="342"/>
      <c r="I1002" s="343"/>
      <c r="J1002" s="342"/>
      <c r="K1002" s="338"/>
    </row>
    <row r="1003" spans="1:11" s="485" customFormat="1" ht="15" customHeight="1" x14ac:dyDescent="0.25">
      <c r="A1003" s="336"/>
      <c r="B1003" s="336" t="s">
        <v>66</v>
      </c>
      <c r="C1003" s="341"/>
      <c r="D1003" s="342">
        <v>18</v>
      </c>
      <c r="E1003" s="343">
        <v>18</v>
      </c>
      <c r="F1003" s="342"/>
      <c r="G1003" s="343"/>
      <c r="H1003" s="342"/>
      <c r="I1003" s="343"/>
      <c r="J1003" s="342"/>
      <c r="K1003" s="338"/>
    </row>
    <row r="1004" spans="1:11" s="485" customFormat="1" ht="15" customHeight="1" x14ac:dyDescent="0.25">
      <c r="A1004" s="336"/>
      <c r="B1004" s="336" t="s">
        <v>86</v>
      </c>
      <c r="C1004" s="341"/>
      <c r="D1004" s="342">
        <v>1.5</v>
      </c>
      <c r="E1004" s="343">
        <v>1.2</v>
      </c>
      <c r="F1004" s="342"/>
      <c r="G1004" s="343"/>
      <c r="H1004" s="342"/>
      <c r="I1004" s="343"/>
      <c r="J1004" s="342"/>
      <c r="K1004" s="338"/>
    </row>
    <row r="1005" spans="1:11" s="485" customFormat="1" ht="15" customHeight="1" x14ac:dyDescent="0.25">
      <c r="A1005" s="336"/>
      <c r="B1005" s="336" t="s">
        <v>113</v>
      </c>
      <c r="C1005" s="341"/>
      <c r="D1005" s="342">
        <v>0.5</v>
      </c>
      <c r="E1005" s="343">
        <v>0.4</v>
      </c>
      <c r="F1005" s="342"/>
      <c r="G1005" s="343"/>
      <c r="H1005" s="342"/>
      <c r="I1005" s="343"/>
      <c r="J1005" s="342"/>
      <c r="K1005" s="338"/>
    </row>
    <row r="1006" spans="1:11" s="485" customFormat="1" ht="15" customHeight="1" x14ac:dyDescent="0.25">
      <c r="A1006" s="336"/>
      <c r="B1006" s="336" t="s">
        <v>47</v>
      </c>
      <c r="C1006" s="341"/>
      <c r="D1006" s="342">
        <v>0.24</v>
      </c>
      <c r="E1006" s="343">
        <v>0.24</v>
      </c>
      <c r="F1006" s="342"/>
      <c r="G1006" s="343"/>
      <c r="H1006" s="342"/>
      <c r="I1006" s="343"/>
      <c r="J1006" s="342"/>
      <c r="K1006" s="338"/>
    </row>
    <row r="1007" spans="1:11" s="485" customFormat="1" ht="15" customHeight="1" x14ac:dyDescent="0.25">
      <c r="A1007" s="336"/>
      <c r="B1007" s="336" t="s">
        <v>100</v>
      </c>
      <c r="C1007" s="341"/>
      <c r="D1007" s="342">
        <v>0.84</v>
      </c>
      <c r="E1007" s="343">
        <v>0.84</v>
      </c>
      <c r="F1007" s="342"/>
      <c r="G1007" s="343"/>
      <c r="H1007" s="342"/>
      <c r="I1007" s="343"/>
      <c r="J1007" s="342"/>
      <c r="K1007" s="338"/>
    </row>
    <row r="1008" spans="1:11" s="485" customFormat="1" ht="15" customHeight="1" x14ac:dyDescent="0.25">
      <c r="A1008" s="336"/>
      <c r="B1008" s="336" t="s">
        <v>57</v>
      </c>
      <c r="C1008" s="341"/>
      <c r="D1008" s="342">
        <v>0.84</v>
      </c>
      <c r="E1008" s="343">
        <v>0.84</v>
      </c>
      <c r="F1008" s="342"/>
      <c r="G1008" s="343"/>
      <c r="H1008" s="342"/>
      <c r="I1008" s="343"/>
      <c r="J1008" s="342"/>
      <c r="K1008" s="338"/>
    </row>
    <row r="1009" spans="1:11" s="485" customFormat="1" ht="15" customHeight="1" x14ac:dyDescent="0.25">
      <c r="A1009" s="336"/>
      <c r="B1009" s="336" t="s">
        <v>155</v>
      </c>
      <c r="C1009" s="341"/>
      <c r="D1009" s="342">
        <v>1.1000000000000001</v>
      </c>
      <c r="E1009" s="343">
        <v>1.1000000000000001</v>
      </c>
      <c r="F1009" s="342"/>
      <c r="G1009" s="343"/>
      <c r="H1009" s="342"/>
      <c r="I1009" s="343"/>
      <c r="J1009" s="342"/>
      <c r="K1009" s="338"/>
    </row>
    <row r="1010" spans="1:11" s="485" customFormat="1" ht="15" customHeight="1" x14ac:dyDescent="0.25">
      <c r="A1010" s="356"/>
      <c r="B1010" s="356" t="s">
        <v>265</v>
      </c>
      <c r="C1010" s="354"/>
      <c r="D1010" s="357">
        <v>0.18</v>
      </c>
      <c r="E1010" s="343">
        <v>0.18</v>
      </c>
      <c r="F1010" s="358"/>
      <c r="G1010" s="353"/>
      <c r="H1010" s="358"/>
      <c r="I1010" s="353"/>
      <c r="J1010" s="358"/>
      <c r="K1010" s="338"/>
    </row>
    <row r="1011" spans="1:11" s="485" customFormat="1" ht="15" customHeight="1" x14ac:dyDescent="0.25">
      <c r="A1011" s="356"/>
      <c r="B1011" s="356" t="s">
        <v>232</v>
      </c>
      <c r="C1011" s="354"/>
      <c r="D1011" s="357">
        <v>0.18</v>
      </c>
      <c r="E1011" s="343">
        <v>0.18</v>
      </c>
      <c r="F1011" s="358"/>
      <c r="G1011" s="353"/>
      <c r="H1011" s="358"/>
      <c r="I1011" s="353"/>
      <c r="J1011" s="358"/>
      <c r="K1011" s="338"/>
    </row>
    <row r="1012" spans="1:11" s="485" customFormat="1" ht="15" customHeight="1" x14ac:dyDescent="0.25">
      <c r="A1012" s="356"/>
      <c r="B1012" s="356" t="s">
        <v>415</v>
      </c>
      <c r="C1012" s="354"/>
      <c r="D1012" s="358"/>
      <c r="E1012" s="343">
        <v>18</v>
      </c>
      <c r="F1012" s="358"/>
      <c r="G1012" s="353"/>
      <c r="H1012" s="358"/>
      <c r="I1012" s="353"/>
      <c r="J1012" s="358"/>
      <c r="K1012" s="338"/>
    </row>
    <row r="1013" spans="1:11" s="485" customFormat="1" ht="28.5" customHeight="1" x14ac:dyDescent="0.25">
      <c r="A1013" s="356"/>
      <c r="B1013" s="356" t="s">
        <v>481</v>
      </c>
      <c r="C1013" s="354"/>
      <c r="D1013" s="358"/>
      <c r="E1013" s="343">
        <v>180</v>
      </c>
      <c r="F1013" s="358"/>
      <c r="G1013" s="353"/>
      <c r="H1013" s="358"/>
      <c r="I1013" s="353"/>
      <c r="J1013" s="358"/>
      <c r="K1013" s="338"/>
    </row>
    <row r="1014" spans="1:11" x14ac:dyDescent="0.25">
      <c r="A1014" s="99" t="s">
        <v>385</v>
      </c>
      <c r="B1014" s="38"/>
      <c r="C1014" s="39" t="s">
        <v>338</v>
      </c>
      <c r="D1014" s="41"/>
      <c r="E1014" s="40"/>
      <c r="F1014" s="41">
        <v>0.61020000000000008</v>
      </c>
      <c r="G1014" s="40">
        <v>0.25020000000000003</v>
      </c>
      <c r="H1014" s="41">
        <v>18.684000000000001</v>
      </c>
      <c r="I1014" s="40">
        <v>79.38000000000001</v>
      </c>
      <c r="J1014" s="41">
        <v>90</v>
      </c>
      <c r="K1014" s="26" t="s">
        <v>386</v>
      </c>
    </row>
    <row r="1015" spans="1:11" x14ac:dyDescent="0.25">
      <c r="A1015" s="99"/>
      <c r="B1015" s="38" t="s">
        <v>388</v>
      </c>
      <c r="C1015" s="39"/>
      <c r="D1015" s="41">
        <v>18.399999999999999</v>
      </c>
      <c r="E1015" s="40">
        <v>18</v>
      </c>
      <c r="F1015" s="41"/>
      <c r="G1015" s="40"/>
      <c r="H1015" s="41"/>
      <c r="I1015" s="40"/>
      <c r="J1015" s="41"/>
      <c r="K1015" s="26"/>
    </row>
    <row r="1016" spans="1:11" x14ac:dyDescent="0.25">
      <c r="A1016" s="99"/>
      <c r="B1016" s="38" t="s">
        <v>61</v>
      </c>
      <c r="C1016" s="39"/>
      <c r="D1016" s="41">
        <v>6</v>
      </c>
      <c r="E1016" s="40">
        <v>6</v>
      </c>
      <c r="F1016" s="41"/>
      <c r="G1016" s="40"/>
      <c r="H1016" s="41"/>
      <c r="I1016" s="40"/>
      <c r="J1016" s="41"/>
      <c r="K1016" s="26"/>
    </row>
    <row r="1017" spans="1:11" x14ac:dyDescent="0.25">
      <c r="A1017" s="99"/>
      <c r="B1017" s="38" t="s">
        <v>66</v>
      </c>
      <c r="C1017" s="39"/>
      <c r="D1017" s="41">
        <v>180</v>
      </c>
      <c r="E1017" s="40">
        <v>180</v>
      </c>
      <c r="F1017" s="41"/>
      <c r="G1017" s="40"/>
      <c r="H1017" s="41"/>
      <c r="I1017" s="40"/>
      <c r="J1017" s="41"/>
      <c r="K1017" s="26"/>
    </row>
    <row r="1018" spans="1:11" ht="32.25" thickBot="1" x14ac:dyDescent="0.3">
      <c r="A1018" s="99" t="s">
        <v>206</v>
      </c>
      <c r="B1018" s="38"/>
      <c r="C1018" s="39">
        <v>30</v>
      </c>
      <c r="D1018" s="41">
        <v>30</v>
      </c>
      <c r="E1018" s="65">
        <v>30</v>
      </c>
      <c r="F1018" s="41">
        <v>2.2799999999999998</v>
      </c>
      <c r="G1018" s="65">
        <v>0.24</v>
      </c>
      <c r="H1018" s="41">
        <v>14.76</v>
      </c>
      <c r="I1018" s="65">
        <v>70.5</v>
      </c>
      <c r="J1018" s="41">
        <v>0</v>
      </c>
      <c r="K1018" s="69" t="s">
        <v>216</v>
      </c>
    </row>
    <row r="1019" spans="1:11" ht="16.5" thickBot="1" x14ac:dyDescent="0.3">
      <c r="A1019" s="484" t="s">
        <v>37</v>
      </c>
      <c r="B1019" s="84"/>
      <c r="C1019" s="135">
        <v>396</v>
      </c>
      <c r="D1019" s="71"/>
      <c r="E1019" s="47"/>
      <c r="F1019" s="317">
        <v>14.12</v>
      </c>
      <c r="G1019" s="317">
        <v>14.38</v>
      </c>
      <c r="H1019" s="317">
        <v>62.9</v>
      </c>
      <c r="I1019" s="317">
        <v>428.58</v>
      </c>
      <c r="J1019" s="317">
        <f t="shared" ref="J1019" si="50">SUM(J991:J1018)</f>
        <v>115.71000000000001</v>
      </c>
      <c r="K1019" s="31"/>
    </row>
    <row r="1020" spans="1:11" ht="16.5" thickBot="1" x14ac:dyDescent="0.3">
      <c r="A1020" s="490" t="s">
        <v>62</v>
      </c>
      <c r="B1020" s="160"/>
      <c r="C1020" s="161">
        <f>C938+C942+C985+C1019+C990</f>
        <v>1862</v>
      </c>
      <c r="D1020" s="161"/>
      <c r="E1020" s="161"/>
      <c r="F1020" s="162">
        <f>F938+F942+F985+F1019+F990</f>
        <v>54.730665830685766</v>
      </c>
      <c r="G1020" s="162">
        <f>G938+G942+G985+G1019+G990</f>
        <v>58.180376204310576</v>
      </c>
      <c r="H1020" s="162">
        <f>H938+H942+H985+H1019+H990</f>
        <v>263.1902381038866</v>
      </c>
      <c r="I1020" s="162">
        <f>I938+I942+I985+I1019+I990</f>
        <v>1782.9045307507736</v>
      </c>
      <c r="J1020" s="162">
        <f>J938+J942+J985+J1019+J990</f>
        <v>139.02000000000001</v>
      </c>
      <c r="K1020" s="161"/>
    </row>
    <row r="1021" spans="1:11" ht="16.5" thickBot="1" x14ac:dyDescent="0.3">
      <c r="A1021" s="402" t="s">
        <v>471</v>
      </c>
      <c r="B1021" s="143"/>
      <c r="C1021" s="118">
        <f>C103+C224+C315+C400+C507+C622+C733+C825+C917+C1020</f>
        <v>18279.5</v>
      </c>
      <c r="D1021" s="118"/>
      <c r="E1021" s="118"/>
      <c r="F1021" s="118">
        <f>F103+F224+F315+F400+F507+F622+F733+F825+F917+F1020</f>
        <v>533.72422786676589</v>
      </c>
      <c r="G1021" s="118">
        <f>G103+G224+G315+G400+G507+G622+G733+G825+G917+G1020</f>
        <v>587.01502032919961</v>
      </c>
      <c r="H1021" s="118">
        <f>H103+H224+H315+H400+H507+H622+H733+H825+H917+H1020</f>
        <v>2571.952985817702</v>
      </c>
      <c r="I1021" s="118">
        <f>I103+I224+I315+I400+I507+I622+I733+I825+I917+I1020</f>
        <v>17728.266679894263</v>
      </c>
      <c r="J1021" s="118">
        <f>J103+J224+J315+J400+J507+J622+J733+J825+J917+J1020</f>
        <v>642.32625000000007</v>
      </c>
      <c r="K1021" s="118"/>
    </row>
    <row r="1022" spans="1:11" x14ac:dyDescent="0.25">
      <c r="A1022" s="4" t="s">
        <v>115</v>
      </c>
      <c r="B1022" s="38"/>
      <c r="C1022" s="38"/>
      <c r="D1022" s="62"/>
      <c r="E1022" s="163"/>
      <c r="F1022" s="116"/>
      <c r="G1022" s="116"/>
      <c r="H1022" s="116"/>
      <c r="I1022" s="116"/>
      <c r="K1022" s="38"/>
    </row>
    <row r="1023" spans="1:11" x14ac:dyDescent="0.25">
      <c r="A1023" s="928" t="s">
        <v>208</v>
      </c>
      <c r="B1023" s="928"/>
      <c r="C1023" s="928"/>
      <c r="D1023" s="928"/>
      <c r="E1023" s="928"/>
      <c r="F1023" s="928"/>
      <c r="G1023" s="928"/>
      <c r="H1023" s="928"/>
      <c r="I1023" s="928"/>
      <c r="J1023" s="928"/>
      <c r="K1023" s="928"/>
    </row>
    <row r="1024" spans="1:11" x14ac:dyDescent="0.25">
      <c r="A1024" s="928" t="s">
        <v>116</v>
      </c>
      <c r="B1024" s="928"/>
      <c r="C1024" s="928"/>
      <c r="D1024" s="928"/>
      <c r="E1024" s="928"/>
      <c r="F1024" s="928"/>
      <c r="G1024" s="928"/>
      <c r="H1024" s="928"/>
      <c r="I1024" s="928"/>
      <c r="J1024" s="928"/>
      <c r="K1024" s="928"/>
    </row>
    <row r="1025" spans="1:11" x14ac:dyDescent="0.25">
      <c r="A1025" s="928" t="s">
        <v>117</v>
      </c>
      <c r="B1025" s="928"/>
      <c r="C1025" s="928"/>
      <c r="D1025" s="928"/>
      <c r="E1025" s="928"/>
      <c r="F1025" s="928"/>
      <c r="G1025" s="928"/>
      <c r="H1025" s="928"/>
      <c r="I1025" s="928"/>
      <c r="J1025" s="928"/>
      <c r="K1025" s="928"/>
    </row>
    <row r="1026" spans="1:11" x14ac:dyDescent="0.25">
      <c r="A1026" s="928" t="s">
        <v>118</v>
      </c>
      <c r="B1026" s="928"/>
      <c r="C1026" s="928"/>
      <c r="D1026" s="928"/>
      <c r="E1026" s="928"/>
      <c r="F1026" s="928"/>
      <c r="G1026" s="928"/>
      <c r="H1026" s="928"/>
      <c r="I1026" s="928"/>
      <c r="J1026" s="928"/>
      <c r="K1026" s="928"/>
    </row>
    <row r="1027" spans="1:11" x14ac:dyDescent="0.25">
      <c r="A1027" s="929" t="s">
        <v>361</v>
      </c>
      <c r="B1027" s="929"/>
      <c r="C1027" s="929"/>
      <c r="D1027" s="929"/>
      <c r="E1027" s="929"/>
      <c r="F1027" s="929"/>
      <c r="G1027" s="929"/>
      <c r="H1027" s="929"/>
      <c r="I1027" s="929"/>
      <c r="J1027" s="929"/>
      <c r="K1027" s="929"/>
    </row>
    <row r="1028" spans="1:11" x14ac:dyDescent="0.25">
      <c r="A1028" s="928" t="s">
        <v>119</v>
      </c>
      <c r="B1028" s="928"/>
      <c r="C1028" s="928"/>
      <c r="D1028" s="928"/>
      <c r="E1028" s="928"/>
      <c r="F1028" s="928"/>
      <c r="G1028" s="928"/>
      <c r="H1028" s="928"/>
      <c r="I1028" s="928"/>
      <c r="J1028" s="928"/>
      <c r="K1028" s="928"/>
    </row>
    <row r="1029" spans="1:11" x14ac:dyDescent="0.25">
      <c r="A1029" s="929" t="s">
        <v>362</v>
      </c>
      <c r="B1029" s="929"/>
      <c r="C1029" s="929"/>
      <c r="D1029" s="929"/>
      <c r="E1029" s="929"/>
      <c r="F1029" s="929"/>
      <c r="G1029" s="929"/>
      <c r="H1029" s="929"/>
      <c r="I1029" s="929"/>
      <c r="J1029" s="929"/>
      <c r="K1029" s="929"/>
    </row>
    <row r="1030" spans="1:11" x14ac:dyDescent="0.25">
      <c r="A1030" s="928" t="s">
        <v>120</v>
      </c>
      <c r="B1030" s="928"/>
      <c r="C1030" s="928"/>
      <c r="D1030" s="928"/>
      <c r="E1030" s="928"/>
      <c r="F1030" s="928"/>
      <c r="G1030" s="928"/>
      <c r="H1030" s="928"/>
      <c r="I1030" s="928"/>
      <c r="J1030" s="928"/>
      <c r="K1030" s="928"/>
    </row>
    <row r="1031" spans="1:11" x14ac:dyDescent="0.25">
      <c r="A1031" s="929" t="s">
        <v>363</v>
      </c>
      <c r="B1031" s="929"/>
      <c r="C1031" s="929"/>
      <c r="D1031" s="929"/>
      <c r="E1031" s="929"/>
      <c r="F1031" s="929"/>
      <c r="G1031" s="929"/>
      <c r="H1031" s="929"/>
      <c r="I1031" s="929"/>
      <c r="J1031" s="929"/>
      <c r="K1031" s="929"/>
    </row>
    <row r="1032" spans="1:11" x14ac:dyDescent="0.25">
      <c r="A1032" s="928" t="s">
        <v>219</v>
      </c>
      <c r="B1032" s="928"/>
      <c r="C1032" s="928"/>
      <c r="D1032" s="928"/>
      <c r="E1032" s="928"/>
      <c r="F1032" s="928"/>
      <c r="G1032" s="928"/>
      <c r="H1032" s="928"/>
      <c r="I1032" s="928"/>
      <c r="J1032" s="928"/>
      <c r="K1032" s="928"/>
    </row>
    <row r="1033" spans="1:11" x14ac:dyDescent="0.25">
      <c r="A1033" s="928" t="s">
        <v>121</v>
      </c>
      <c r="B1033" s="928"/>
      <c r="C1033" s="928"/>
      <c r="D1033" s="928"/>
      <c r="E1033" s="928"/>
      <c r="F1033" s="928"/>
      <c r="G1033" s="928"/>
      <c r="H1033" s="928"/>
      <c r="I1033" s="928"/>
      <c r="J1033" s="928"/>
      <c r="K1033" s="928"/>
    </row>
    <row r="1034" spans="1:11" x14ac:dyDescent="0.25">
      <c r="A1034" s="928" t="s">
        <v>122</v>
      </c>
      <c r="B1034" s="928"/>
      <c r="C1034" s="928"/>
      <c r="D1034" s="928"/>
      <c r="E1034" s="928"/>
      <c r="F1034" s="928"/>
      <c r="G1034" s="928"/>
      <c r="H1034" s="928"/>
      <c r="I1034" s="928"/>
      <c r="J1034" s="928"/>
      <c r="K1034" s="928"/>
    </row>
    <row r="1035" spans="1:11" x14ac:dyDescent="0.25">
      <c r="A1035" s="929" t="s">
        <v>364</v>
      </c>
      <c r="B1035" s="929"/>
      <c r="C1035" s="929"/>
      <c r="D1035" s="929"/>
      <c r="E1035" s="929"/>
      <c r="F1035" s="929"/>
      <c r="G1035" s="929"/>
      <c r="H1035" s="929"/>
      <c r="I1035" s="929"/>
      <c r="J1035" s="929"/>
      <c r="K1035" s="929"/>
    </row>
    <row r="1036" spans="1:11" x14ac:dyDescent="0.25">
      <c r="A1036" s="928" t="s">
        <v>175</v>
      </c>
      <c r="B1036" s="928"/>
      <c r="C1036" s="928"/>
      <c r="D1036" s="928"/>
      <c r="E1036" s="928"/>
      <c r="F1036" s="928"/>
      <c r="G1036" s="928"/>
      <c r="H1036" s="928"/>
      <c r="I1036" s="928"/>
      <c r="J1036" s="928"/>
      <c r="K1036" s="928"/>
    </row>
    <row r="1037" spans="1:11" x14ac:dyDescent="0.25">
      <c r="A1037" s="928" t="s">
        <v>123</v>
      </c>
      <c r="B1037" s="928"/>
      <c r="C1037" s="928"/>
      <c r="D1037" s="928"/>
      <c r="E1037" s="928"/>
      <c r="F1037" s="928"/>
      <c r="G1037" s="928"/>
      <c r="H1037" s="928"/>
      <c r="I1037" s="928"/>
      <c r="J1037" s="928"/>
      <c r="K1037" s="928"/>
    </row>
    <row r="1038" spans="1:11" x14ac:dyDescent="0.25">
      <c r="A1038" s="928" t="s">
        <v>124</v>
      </c>
      <c r="B1038" s="928"/>
      <c r="C1038" s="928"/>
      <c r="D1038" s="928"/>
      <c r="E1038" s="928"/>
      <c r="F1038" s="928"/>
      <c r="G1038" s="928"/>
      <c r="H1038" s="928"/>
      <c r="I1038" s="928"/>
      <c r="J1038" s="928"/>
      <c r="K1038" s="928"/>
    </row>
    <row r="1039" spans="1:11" x14ac:dyDescent="0.25">
      <c r="A1039" s="928" t="s">
        <v>176</v>
      </c>
      <c r="B1039" s="928"/>
      <c r="C1039" s="928"/>
      <c r="D1039" s="928"/>
      <c r="E1039" s="928"/>
      <c r="F1039" s="928"/>
      <c r="G1039" s="928"/>
      <c r="H1039" s="928"/>
      <c r="I1039" s="928"/>
      <c r="J1039" s="928"/>
      <c r="K1039" s="928"/>
    </row>
    <row r="1040" spans="1:11" x14ac:dyDescent="0.25">
      <c r="A1040" s="928" t="s">
        <v>125</v>
      </c>
      <c r="B1040" s="928"/>
      <c r="C1040" s="928"/>
      <c r="D1040" s="928"/>
      <c r="E1040" s="928"/>
      <c r="F1040" s="928"/>
      <c r="G1040" s="928"/>
      <c r="H1040" s="928"/>
      <c r="I1040" s="928"/>
      <c r="J1040" s="928"/>
      <c r="K1040" s="928"/>
    </row>
    <row r="1041" spans="1:11" x14ac:dyDescent="0.25">
      <c r="A1041" s="928" t="s">
        <v>177</v>
      </c>
      <c r="B1041" s="928"/>
      <c r="C1041" s="928"/>
      <c r="D1041" s="928"/>
      <c r="E1041" s="928"/>
      <c r="F1041" s="928"/>
      <c r="G1041" s="928"/>
      <c r="H1041" s="928"/>
      <c r="I1041" s="928"/>
      <c r="J1041" s="928"/>
      <c r="K1041" s="928"/>
    </row>
    <row r="1042" spans="1:11" x14ac:dyDescent="0.25">
      <c r="A1042" s="928" t="s">
        <v>126</v>
      </c>
      <c r="B1042" s="928"/>
      <c r="C1042" s="928"/>
      <c r="D1042" s="928"/>
      <c r="E1042" s="928"/>
      <c r="F1042" s="928"/>
      <c r="G1042" s="928"/>
      <c r="H1042" s="928"/>
      <c r="I1042" s="928"/>
      <c r="J1042" s="928"/>
      <c r="K1042" s="928"/>
    </row>
    <row r="1043" spans="1:11" x14ac:dyDescent="0.25">
      <c r="A1043" s="928" t="s">
        <v>127</v>
      </c>
      <c r="B1043" s="928"/>
      <c r="C1043" s="928"/>
      <c r="D1043" s="928"/>
      <c r="E1043" s="928"/>
      <c r="F1043" s="928"/>
      <c r="G1043" s="928"/>
      <c r="H1043" s="928"/>
      <c r="I1043" s="928"/>
      <c r="J1043" s="928"/>
      <c r="K1043" s="928"/>
    </row>
    <row r="1044" spans="1:11" x14ac:dyDescent="0.25">
      <c r="A1044" s="928" t="s">
        <v>178</v>
      </c>
      <c r="B1044" s="928"/>
      <c r="C1044" s="928"/>
      <c r="D1044" s="928"/>
      <c r="E1044" s="928"/>
      <c r="F1044" s="928"/>
      <c r="G1044" s="928"/>
      <c r="H1044" s="928"/>
      <c r="I1044" s="928"/>
      <c r="J1044" s="928"/>
      <c r="K1044" s="928"/>
    </row>
    <row r="1045" spans="1:11" x14ac:dyDescent="0.25">
      <c r="A1045" s="928" t="s">
        <v>128</v>
      </c>
      <c r="B1045" s="928"/>
      <c r="C1045" s="928"/>
      <c r="D1045" s="928"/>
      <c r="E1045" s="928"/>
      <c r="F1045" s="928"/>
      <c r="G1045" s="928"/>
      <c r="H1045" s="928"/>
      <c r="I1045" s="928"/>
      <c r="J1045" s="928"/>
      <c r="K1045" s="928"/>
    </row>
    <row r="1046" spans="1:11" x14ac:dyDescent="0.25">
      <c r="A1046" s="928" t="s">
        <v>129</v>
      </c>
      <c r="B1046" s="928"/>
      <c r="C1046" s="928"/>
      <c r="D1046" s="928"/>
      <c r="E1046" s="928"/>
      <c r="F1046" s="928"/>
      <c r="G1046" s="928"/>
      <c r="H1046" s="928"/>
      <c r="I1046" s="928"/>
      <c r="J1046" s="928"/>
      <c r="K1046" s="928"/>
    </row>
    <row r="1047" spans="1:11" x14ac:dyDescent="0.25">
      <c r="A1047" s="9"/>
      <c r="B1047" s="9"/>
      <c r="C1047" s="10"/>
      <c r="D1047" s="11"/>
      <c r="E1047" s="153"/>
      <c r="F1047" s="153"/>
      <c r="G1047" s="153"/>
      <c r="H1047" s="153"/>
      <c r="I1047" s="153"/>
    </row>
    <row r="1048" spans="1:11" x14ac:dyDescent="0.25">
      <c r="A1048" s="9"/>
      <c r="B1048" s="9"/>
      <c r="C1048" s="10"/>
      <c r="D1048" s="11"/>
      <c r="E1048" s="11"/>
      <c r="F1048" s="164"/>
      <c r="G1048" s="164"/>
      <c r="H1048" s="164"/>
    </row>
    <row r="1049" spans="1:11" x14ac:dyDescent="0.25">
      <c r="A1049" s="9"/>
      <c r="B1049" s="9"/>
      <c r="C1049" s="10"/>
      <c r="D1049" s="11"/>
      <c r="E1049" s="164"/>
      <c r="F1049" s="153"/>
      <c r="G1049" s="153"/>
      <c r="H1049" s="153"/>
      <c r="I1049" s="116"/>
    </row>
    <row r="1050" spans="1:11" x14ac:dyDescent="0.25">
      <c r="E1050" s="165"/>
      <c r="F1050" s="116"/>
      <c r="G1050" s="116"/>
      <c r="H1050" s="116"/>
      <c r="I1050" s="116"/>
    </row>
    <row r="1051" spans="1:11" x14ac:dyDescent="0.25">
      <c r="E1051" s="165"/>
      <c r="F1051" s="116"/>
      <c r="G1051" s="116"/>
      <c r="H1051" s="116"/>
      <c r="I1051" s="116"/>
    </row>
    <row r="1052" spans="1:11" x14ac:dyDescent="0.25">
      <c r="E1052" s="165"/>
      <c r="F1052" s="116"/>
      <c r="G1052" s="116"/>
      <c r="H1052" s="116"/>
      <c r="I1052" s="116"/>
    </row>
    <row r="1053" spans="1:11" x14ac:dyDescent="0.25">
      <c r="E1053" s="165"/>
      <c r="F1053" s="116"/>
      <c r="G1053" s="116"/>
      <c r="H1053" s="116"/>
      <c r="I1053" s="116"/>
    </row>
    <row r="1054" spans="1:11" x14ac:dyDescent="0.25">
      <c r="E1054" s="165"/>
      <c r="F1054" s="116"/>
      <c r="G1054" s="116"/>
      <c r="H1054" s="116"/>
      <c r="I1054" s="116"/>
    </row>
    <row r="1055" spans="1:11" x14ac:dyDescent="0.25">
      <c r="E1055" s="165"/>
      <c r="F1055" s="116"/>
      <c r="G1055" s="116"/>
      <c r="H1055" s="116"/>
      <c r="I1055" s="116"/>
    </row>
    <row r="1056" spans="1:11" x14ac:dyDescent="0.25">
      <c r="A1056" s="9"/>
      <c r="B1056" s="9"/>
      <c r="C1056" s="10"/>
      <c r="D1056" s="11"/>
      <c r="E1056" s="164"/>
      <c r="F1056" s="153"/>
      <c r="G1056" s="153"/>
      <c r="H1056" s="153"/>
      <c r="I1056" s="153"/>
    </row>
    <row r="1057" spans="1:9" x14ac:dyDescent="0.25">
      <c r="A1057" s="9"/>
      <c r="B1057" s="9"/>
      <c r="C1057" s="10"/>
      <c r="D1057" s="11"/>
      <c r="E1057" s="164"/>
      <c r="F1057" s="153"/>
      <c r="G1057" s="153"/>
      <c r="H1057" s="153"/>
      <c r="I1057" s="153"/>
    </row>
    <row r="1058" spans="1:9" x14ac:dyDescent="0.25">
      <c r="A1058" s="9"/>
      <c r="B1058" s="9"/>
      <c r="C1058" s="10"/>
      <c r="D1058" s="11"/>
      <c r="E1058" s="164"/>
      <c r="F1058" s="153"/>
      <c r="G1058" s="153"/>
      <c r="H1058" s="153"/>
      <c r="I1058" s="153"/>
    </row>
    <row r="1059" spans="1:9" x14ac:dyDescent="0.25">
      <c r="A1059" s="9"/>
      <c r="B1059" s="9"/>
      <c r="C1059" s="10"/>
      <c r="D1059" s="11"/>
      <c r="E1059" s="164"/>
      <c r="F1059" s="153"/>
      <c r="G1059" s="153"/>
      <c r="H1059" s="153"/>
      <c r="I1059" s="153"/>
    </row>
    <row r="1060" spans="1:9" x14ac:dyDescent="0.25">
      <c r="A1060" s="9"/>
      <c r="B1060" s="9"/>
      <c r="C1060" s="10"/>
      <c r="D1060" s="11"/>
      <c r="E1060" s="164"/>
      <c r="F1060" s="153"/>
      <c r="G1060" s="153"/>
      <c r="H1060" s="153"/>
      <c r="I1060" s="153"/>
    </row>
    <row r="1061" spans="1:9" x14ac:dyDescent="0.25">
      <c r="C1061" s="10"/>
      <c r="D1061" s="11"/>
      <c r="E1061" s="165"/>
      <c r="F1061" s="116"/>
      <c r="G1061" s="116"/>
      <c r="H1061" s="116"/>
      <c r="I1061" s="116"/>
    </row>
    <row r="1062" spans="1:9" x14ac:dyDescent="0.25">
      <c r="C1062" s="10"/>
      <c r="D1062" s="11"/>
      <c r="E1062" s="165"/>
      <c r="F1062" s="116"/>
      <c r="G1062" s="116"/>
      <c r="H1062" s="116"/>
      <c r="I1062" s="116"/>
    </row>
    <row r="1063" spans="1:9" x14ac:dyDescent="0.25">
      <c r="C1063" s="10"/>
      <c r="D1063" s="11"/>
      <c r="E1063" s="165"/>
      <c r="F1063" s="116"/>
      <c r="G1063" s="116"/>
      <c r="H1063" s="116"/>
      <c r="I1063" s="116"/>
    </row>
    <row r="1064" spans="1:9" x14ac:dyDescent="0.25">
      <c r="E1064" s="165"/>
      <c r="F1064" s="116"/>
      <c r="G1064" s="116"/>
      <c r="H1064" s="116"/>
      <c r="I1064" s="116"/>
    </row>
    <row r="1065" spans="1:9" x14ac:dyDescent="0.25">
      <c r="E1065" s="165"/>
      <c r="F1065" s="116"/>
      <c r="G1065" s="116"/>
      <c r="H1065" s="116"/>
      <c r="I1065" s="116"/>
    </row>
    <row r="1066" spans="1:9" x14ac:dyDescent="0.25">
      <c r="E1066" s="165"/>
      <c r="F1066" s="116"/>
      <c r="G1066" s="116"/>
      <c r="H1066" s="116"/>
      <c r="I1066" s="116"/>
    </row>
    <row r="1067" spans="1:9" x14ac:dyDescent="0.25">
      <c r="E1067" s="165"/>
      <c r="F1067" s="116"/>
      <c r="G1067" s="116"/>
      <c r="H1067" s="116"/>
      <c r="I1067" s="116"/>
    </row>
    <row r="1068" spans="1:9" x14ac:dyDescent="0.25">
      <c r="E1068" s="165"/>
      <c r="F1068" s="116"/>
      <c r="G1068" s="116"/>
      <c r="H1068" s="116"/>
      <c r="I1068" s="116"/>
    </row>
    <row r="1069" spans="1:9" x14ac:dyDescent="0.25">
      <c r="E1069" s="165"/>
      <c r="F1069" s="116"/>
      <c r="G1069" s="116"/>
      <c r="H1069" s="116"/>
      <c r="I1069" s="116"/>
    </row>
    <row r="1070" spans="1:9" x14ac:dyDescent="0.25">
      <c r="A1070" s="9"/>
      <c r="B1070" s="9"/>
      <c r="C1070" s="10"/>
      <c r="D1070" s="11"/>
      <c r="E1070" s="164"/>
      <c r="F1070" s="153"/>
      <c r="G1070" s="153"/>
      <c r="H1070" s="153"/>
      <c r="I1070" s="153"/>
    </row>
    <row r="1071" spans="1:9" x14ac:dyDescent="0.25">
      <c r="A1071" s="9"/>
      <c r="B1071" s="9"/>
      <c r="C1071" s="10"/>
      <c r="D1071" s="11"/>
      <c r="E1071" s="164"/>
      <c r="F1071" s="153"/>
      <c r="G1071" s="153"/>
      <c r="H1071" s="153"/>
      <c r="I1071" s="153"/>
    </row>
    <row r="1072" spans="1:9" x14ac:dyDescent="0.25">
      <c r="A1072" s="9"/>
      <c r="B1072" s="9"/>
      <c r="C1072" s="10"/>
      <c r="D1072" s="11"/>
      <c r="E1072" s="164"/>
      <c r="F1072" s="153"/>
      <c r="G1072" s="153"/>
      <c r="H1072" s="153"/>
      <c r="I1072" s="153"/>
    </row>
    <row r="1073" spans="1:11" x14ac:dyDescent="0.25">
      <c r="A1073" s="9"/>
      <c r="B1073" s="9"/>
      <c r="C1073" s="10"/>
      <c r="D1073" s="11"/>
      <c r="E1073" s="164"/>
      <c r="F1073" s="153"/>
      <c r="G1073" s="153"/>
      <c r="H1073" s="153"/>
      <c r="I1073" s="153"/>
    </row>
    <row r="1074" spans="1:11" x14ac:dyDescent="0.25">
      <c r="A1074" s="9"/>
      <c r="B1074" s="9"/>
      <c r="C1074" s="10"/>
      <c r="D1074" s="11"/>
      <c r="E1074" s="164"/>
      <c r="F1074" s="153"/>
      <c r="G1074" s="153"/>
      <c r="H1074" s="153"/>
      <c r="I1074" s="153"/>
    </row>
    <row r="1075" spans="1:11" x14ac:dyDescent="0.25">
      <c r="E1075" s="165"/>
      <c r="F1075" s="116"/>
      <c r="G1075" s="116"/>
      <c r="H1075" s="116"/>
      <c r="I1075" s="116"/>
    </row>
    <row r="1076" spans="1:11" x14ac:dyDescent="0.25">
      <c r="E1076" s="165"/>
      <c r="F1076" s="116"/>
      <c r="G1076" s="116"/>
      <c r="H1076" s="116"/>
      <c r="I1076" s="116"/>
    </row>
    <row r="1077" spans="1:11" x14ac:dyDescent="0.25">
      <c r="E1077" s="165"/>
      <c r="F1077" s="116"/>
      <c r="G1077" s="116"/>
      <c r="H1077" s="116"/>
      <c r="I1077" s="116"/>
    </row>
    <row r="1078" spans="1:11" x14ac:dyDescent="0.25">
      <c r="A1078" s="9"/>
      <c r="B1078" s="9"/>
      <c r="C1078" s="10"/>
      <c r="D1078" s="11"/>
      <c r="E1078" s="164"/>
      <c r="F1078" s="153"/>
      <c r="G1078" s="153"/>
      <c r="H1078" s="153"/>
      <c r="I1078" s="153"/>
      <c r="K1078" s="166"/>
    </row>
    <row r="1079" spans="1:11" x14ac:dyDescent="0.25">
      <c r="A1079" s="9"/>
      <c r="B1079" s="9"/>
      <c r="C1079" s="10"/>
      <c r="D1079" s="11"/>
      <c r="E1079" s="164"/>
      <c r="F1079" s="153"/>
      <c r="G1079" s="153"/>
      <c r="H1079" s="153"/>
      <c r="I1079" s="153"/>
      <c r="K1079" s="166"/>
    </row>
    <row r="1080" spans="1:11" x14ac:dyDescent="0.25">
      <c r="A1080" s="9"/>
      <c r="E1080" s="165"/>
      <c r="F1080" s="153"/>
      <c r="G1080" s="153"/>
      <c r="H1080" s="153"/>
      <c r="I1080" s="153"/>
      <c r="K1080" s="166"/>
    </row>
    <row r="1081" spans="1:11" x14ac:dyDescent="0.25">
      <c r="A1081" s="9"/>
      <c r="E1081" s="165"/>
      <c r="F1081" s="153"/>
      <c r="G1081" s="153"/>
      <c r="H1081" s="153"/>
      <c r="I1081" s="153"/>
      <c r="K1081" s="166"/>
    </row>
    <row r="1082" spans="1:11" x14ac:dyDescent="0.25">
      <c r="A1082" s="9"/>
      <c r="E1082" s="165"/>
      <c r="F1082" s="153"/>
      <c r="G1082" s="153"/>
      <c r="H1082" s="153"/>
      <c r="I1082" s="153"/>
      <c r="K1082" s="166"/>
    </row>
    <row r="1083" spans="1:11" x14ac:dyDescent="0.25">
      <c r="A1083" s="9"/>
      <c r="B1083" s="9"/>
      <c r="C1083" s="10"/>
      <c r="D1083" s="11"/>
      <c r="E1083" s="164"/>
      <c r="F1083" s="153"/>
      <c r="G1083" s="153"/>
      <c r="H1083" s="153"/>
      <c r="I1083" s="116"/>
      <c r="K1083" s="166"/>
    </row>
    <row r="1084" spans="1:11" x14ac:dyDescent="0.25">
      <c r="A1084" s="9"/>
      <c r="B1084" s="9"/>
      <c r="C1084" s="10"/>
      <c r="D1084" s="11"/>
      <c r="E1084" s="164"/>
      <c r="F1084" s="153"/>
      <c r="G1084" s="153"/>
      <c r="H1084" s="153"/>
      <c r="I1084" s="116"/>
      <c r="K1084" s="166"/>
    </row>
    <row r="1085" spans="1:11" x14ac:dyDescent="0.25">
      <c r="A1085" s="9"/>
      <c r="B1085" s="9"/>
      <c r="C1085" s="10"/>
      <c r="D1085" s="11"/>
      <c r="E1085" s="164"/>
      <c r="F1085" s="153"/>
      <c r="G1085" s="153"/>
      <c r="H1085" s="153"/>
      <c r="I1085" s="116"/>
      <c r="K1085" s="167"/>
    </row>
    <row r="1086" spans="1:11" x14ac:dyDescent="0.25">
      <c r="A1086" s="9"/>
      <c r="B1086" s="9"/>
      <c r="C1086" s="10"/>
      <c r="D1086" s="11"/>
      <c r="E1086" s="164"/>
      <c r="F1086" s="153"/>
      <c r="G1086" s="153"/>
      <c r="H1086" s="153"/>
      <c r="I1086" s="116"/>
      <c r="K1086" s="167"/>
    </row>
    <row r="1087" spans="1:11" x14ac:dyDescent="0.25">
      <c r="A1087" s="9"/>
      <c r="B1087" s="9"/>
      <c r="C1087" s="10"/>
      <c r="D1087" s="11"/>
      <c r="E1087" s="164"/>
      <c r="F1087" s="153"/>
      <c r="G1087" s="153"/>
      <c r="H1087" s="153"/>
      <c r="I1087" s="116"/>
      <c r="K1087" s="167"/>
    </row>
    <row r="1088" spans="1:11" x14ac:dyDescent="0.25">
      <c r="A1088" s="9"/>
      <c r="B1088" s="9"/>
      <c r="C1088" s="10"/>
      <c r="D1088" s="11"/>
      <c r="E1088" s="164"/>
      <c r="F1088" s="153"/>
      <c r="G1088" s="153"/>
      <c r="H1088" s="153"/>
      <c r="I1088" s="116"/>
      <c r="K1088" s="166"/>
    </row>
    <row r="1089" spans="1:11" x14ac:dyDescent="0.25">
      <c r="E1089" s="165"/>
      <c r="F1089" s="116"/>
      <c r="G1089" s="116"/>
      <c r="H1089" s="116"/>
      <c r="I1089" s="116"/>
      <c r="K1089" s="166"/>
    </row>
    <row r="1090" spans="1:11" x14ac:dyDescent="0.25">
      <c r="E1090" s="165"/>
      <c r="F1090" s="116"/>
      <c r="G1090" s="116"/>
      <c r="H1090" s="116"/>
      <c r="I1090" s="116"/>
      <c r="K1090" s="168"/>
    </row>
    <row r="1091" spans="1:11" x14ac:dyDescent="0.25">
      <c r="E1091" s="165"/>
      <c r="F1091" s="116"/>
      <c r="G1091" s="116"/>
      <c r="H1091" s="116"/>
      <c r="I1091" s="116"/>
      <c r="K1091" s="166"/>
    </row>
    <row r="1092" spans="1:11" x14ac:dyDescent="0.25">
      <c r="E1092" s="165"/>
      <c r="F1092" s="116"/>
      <c r="G1092" s="116"/>
      <c r="H1092" s="116"/>
      <c r="I1092" s="116"/>
      <c r="K1092" s="166"/>
    </row>
    <row r="1093" spans="1:11" x14ac:dyDescent="0.25">
      <c r="E1093" s="165"/>
      <c r="F1093" s="116"/>
      <c r="G1093" s="116"/>
      <c r="H1093" s="116"/>
      <c r="I1093" s="116"/>
      <c r="K1093" s="166"/>
    </row>
    <row r="1094" spans="1:11" x14ac:dyDescent="0.25">
      <c r="E1094" s="165"/>
      <c r="F1094" s="116"/>
      <c r="G1094" s="116"/>
      <c r="H1094" s="116"/>
      <c r="I1094" s="116"/>
      <c r="K1094" s="166"/>
    </row>
    <row r="1095" spans="1:11" x14ac:dyDescent="0.25">
      <c r="A1095" s="9"/>
      <c r="B1095" s="9"/>
      <c r="C1095" s="10"/>
      <c r="D1095" s="11"/>
      <c r="E1095" s="164"/>
      <c r="F1095" s="153"/>
      <c r="G1095" s="153"/>
      <c r="H1095" s="153"/>
      <c r="I1095" s="153"/>
      <c r="K1095" s="166"/>
    </row>
    <row r="1096" spans="1:11" x14ac:dyDescent="0.25">
      <c r="A1096" s="9"/>
      <c r="B1096" s="9"/>
      <c r="C1096" s="10"/>
      <c r="D1096" s="11"/>
      <c r="E1096" s="164"/>
      <c r="F1096" s="153"/>
      <c r="G1096" s="153"/>
      <c r="H1096" s="153"/>
      <c r="I1096" s="153"/>
      <c r="K1096" s="166"/>
    </row>
    <row r="1097" spans="1:11" x14ac:dyDescent="0.25">
      <c r="A1097" s="9"/>
      <c r="B1097" s="9"/>
      <c r="C1097" s="10"/>
      <c r="D1097" s="11"/>
      <c r="E1097" s="164"/>
      <c r="F1097" s="153"/>
      <c r="G1097" s="153"/>
      <c r="H1097" s="153"/>
      <c r="I1097" s="153"/>
      <c r="K1097" s="166"/>
    </row>
    <row r="1098" spans="1:11" x14ac:dyDescent="0.25">
      <c r="A1098" s="9"/>
      <c r="B1098" s="9"/>
      <c r="C1098" s="10"/>
      <c r="D1098" s="11"/>
      <c r="E1098" s="164"/>
      <c r="F1098" s="153"/>
      <c r="G1098" s="153"/>
      <c r="H1098" s="153"/>
      <c r="I1098" s="153"/>
      <c r="K1098" s="166"/>
    </row>
    <row r="1099" spans="1:11" x14ac:dyDescent="0.25">
      <c r="A1099" s="9"/>
      <c r="B1099" s="9"/>
      <c r="C1099" s="10"/>
      <c r="D1099" s="11"/>
      <c r="E1099" s="164"/>
      <c r="F1099" s="153"/>
      <c r="G1099" s="153"/>
      <c r="H1099" s="153"/>
      <c r="I1099" s="116"/>
      <c r="K1099" s="167"/>
    </row>
    <row r="1100" spans="1:11" x14ac:dyDescent="0.25">
      <c r="E1100" s="165"/>
      <c r="F1100" s="116"/>
      <c r="G1100" s="116"/>
      <c r="H1100" s="116"/>
      <c r="I1100" s="116"/>
      <c r="K1100" s="167"/>
    </row>
    <row r="1101" spans="1:11" x14ac:dyDescent="0.25">
      <c r="E1101" s="165"/>
      <c r="F1101" s="116"/>
      <c r="G1101" s="116"/>
      <c r="H1101" s="116"/>
      <c r="I1101" s="116"/>
      <c r="K1101" s="167"/>
    </row>
    <row r="1102" spans="1:11" x14ac:dyDescent="0.25">
      <c r="E1102" s="165"/>
      <c r="F1102" s="116"/>
      <c r="G1102" s="116"/>
      <c r="H1102" s="116"/>
      <c r="I1102" s="116"/>
      <c r="K1102" s="166"/>
    </row>
    <row r="1103" spans="1:11" x14ac:dyDescent="0.25">
      <c r="E1103" s="165"/>
      <c r="F1103" s="116"/>
      <c r="G1103" s="116"/>
      <c r="H1103" s="116"/>
      <c r="I1103" s="116"/>
      <c r="K1103" s="166"/>
    </row>
    <row r="1104" spans="1:11" x14ac:dyDescent="0.25">
      <c r="E1104" s="165"/>
      <c r="F1104" s="116"/>
      <c r="G1104" s="116"/>
      <c r="H1104" s="116"/>
      <c r="I1104" s="116"/>
      <c r="K1104" s="166"/>
    </row>
    <row r="1105" spans="1:11" x14ac:dyDescent="0.25">
      <c r="E1105" s="165"/>
      <c r="F1105" s="116"/>
      <c r="G1105" s="116"/>
      <c r="H1105" s="116"/>
      <c r="I1105" s="116"/>
      <c r="K1105" s="166"/>
    </row>
    <row r="1106" spans="1:11" x14ac:dyDescent="0.25">
      <c r="E1106" s="165"/>
      <c r="F1106" s="116"/>
      <c r="G1106" s="116"/>
      <c r="H1106" s="116"/>
      <c r="I1106" s="116"/>
      <c r="K1106" s="166"/>
    </row>
    <row r="1107" spans="1:11" x14ac:dyDescent="0.25">
      <c r="E1107" s="165"/>
      <c r="F1107" s="116"/>
      <c r="G1107" s="116"/>
      <c r="H1107" s="116"/>
      <c r="I1107" s="116"/>
      <c r="K1107" s="167"/>
    </row>
    <row r="1108" spans="1:11" x14ac:dyDescent="0.25">
      <c r="E1108" s="165"/>
      <c r="F1108" s="116"/>
      <c r="G1108" s="116"/>
      <c r="H1108" s="116"/>
      <c r="I1108" s="116"/>
      <c r="K1108" s="166"/>
    </row>
    <row r="1109" spans="1:11" x14ac:dyDescent="0.25">
      <c r="A1109" s="9"/>
      <c r="E1109" s="165"/>
      <c r="F1109" s="153"/>
      <c r="G1109" s="153"/>
      <c r="H1109" s="153"/>
      <c r="I1109" s="153"/>
      <c r="K1109" s="166"/>
    </row>
    <row r="1110" spans="1:11" x14ac:dyDescent="0.25">
      <c r="A1110" s="9"/>
      <c r="E1110" s="165"/>
      <c r="F1110" s="153"/>
      <c r="G1110" s="153"/>
      <c r="H1110" s="153"/>
      <c r="I1110" s="153"/>
      <c r="K1110" s="166"/>
    </row>
    <row r="1111" spans="1:11" x14ac:dyDescent="0.25">
      <c r="A1111" s="9"/>
      <c r="E1111" s="165"/>
      <c r="F1111" s="153"/>
      <c r="G1111" s="153"/>
      <c r="H1111" s="153"/>
      <c r="I1111" s="153"/>
      <c r="K1111" s="167"/>
    </row>
    <row r="1112" spans="1:11" x14ac:dyDescent="0.25">
      <c r="A1112" s="9"/>
      <c r="E1112" s="165"/>
      <c r="F1112" s="153"/>
      <c r="G1112" s="153"/>
      <c r="H1112" s="153"/>
      <c r="I1112" s="153"/>
      <c r="K1112" s="166"/>
    </row>
    <row r="1113" spans="1:11" x14ac:dyDescent="0.25">
      <c r="A1113" s="9"/>
      <c r="B1113" s="9"/>
      <c r="C1113" s="10"/>
      <c r="D1113" s="11"/>
      <c r="E1113" s="164"/>
      <c r="F1113" s="153"/>
      <c r="G1113" s="153"/>
      <c r="H1113" s="153"/>
      <c r="I1113" s="116"/>
      <c r="K1113" s="166"/>
    </row>
    <row r="1114" spans="1:11" x14ac:dyDescent="0.25">
      <c r="E1114" s="165"/>
      <c r="F1114" s="116"/>
      <c r="G1114" s="116"/>
      <c r="H1114" s="116"/>
      <c r="I1114" s="116"/>
    </row>
    <row r="1115" spans="1:11" x14ac:dyDescent="0.25">
      <c r="E1115" s="165"/>
      <c r="F1115" s="116"/>
      <c r="G1115" s="116"/>
      <c r="H1115" s="116"/>
      <c r="I1115" s="116"/>
    </row>
    <row r="1116" spans="1:11" x14ac:dyDescent="0.25">
      <c r="E1116" s="165"/>
      <c r="F1116" s="116"/>
      <c r="G1116" s="116"/>
      <c r="H1116" s="116"/>
      <c r="I1116" s="116"/>
    </row>
    <row r="1117" spans="1:11" x14ac:dyDescent="0.25">
      <c r="A1117" s="9"/>
      <c r="E1117" s="165"/>
      <c r="F1117" s="153"/>
      <c r="G1117" s="153"/>
      <c r="H1117" s="153"/>
      <c r="I1117" s="153"/>
    </row>
    <row r="1118" spans="1:11" x14ac:dyDescent="0.25">
      <c r="A1118" s="9"/>
      <c r="E1118" s="165"/>
      <c r="F1118" s="153"/>
      <c r="G1118" s="153"/>
      <c r="H1118" s="153"/>
      <c r="I1118" s="153"/>
    </row>
    <row r="1119" spans="1:11" x14ac:dyDescent="0.25">
      <c r="A1119" s="9"/>
      <c r="B1119" s="9"/>
      <c r="C1119" s="10"/>
      <c r="D1119" s="11"/>
      <c r="E1119" s="164"/>
      <c r="F1119" s="153"/>
      <c r="G1119" s="153"/>
      <c r="H1119" s="153"/>
      <c r="I1119" s="116"/>
    </row>
    <row r="1120" spans="1:11" x14ac:dyDescent="0.25">
      <c r="A1120" s="9"/>
      <c r="E1120" s="165"/>
      <c r="F1120" s="153"/>
      <c r="G1120" s="153"/>
      <c r="H1120" s="153"/>
      <c r="I1120" s="153"/>
    </row>
    <row r="1121" spans="1:11" x14ac:dyDescent="0.25">
      <c r="A1121" s="9"/>
      <c r="E1121" s="165"/>
      <c r="F1121" s="153"/>
      <c r="G1121" s="153"/>
      <c r="H1121" s="153"/>
      <c r="I1121" s="153"/>
    </row>
    <row r="1122" spans="1:11" x14ac:dyDescent="0.25">
      <c r="A1122" s="9"/>
      <c r="E1122" s="165"/>
      <c r="F1122" s="116"/>
      <c r="G1122" s="153"/>
      <c r="H1122" s="153"/>
      <c r="I1122" s="116"/>
    </row>
    <row r="1123" spans="1:11" x14ac:dyDescent="0.25">
      <c r="A1123" s="9"/>
      <c r="B1123" s="9"/>
      <c r="C1123" s="10"/>
      <c r="D1123" s="11"/>
      <c r="E1123" s="164"/>
      <c r="F1123" s="153"/>
      <c r="G1123" s="153"/>
      <c r="H1123" s="153"/>
      <c r="I1123" s="116"/>
    </row>
    <row r="1124" spans="1:11" x14ac:dyDescent="0.25">
      <c r="A1124" s="9"/>
      <c r="B1124" s="9"/>
      <c r="C1124" s="10"/>
      <c r="D1124" s="11"/>
      <c r="E1124" s="164"/>
      <c r="F1124" s="153"/>
      <c r="G1124" s="153"/>
      <c r="H1124" s="153"/>
      <c r="I1124" s="116"/>
    </row>
    <row r="1125" spans="1:11" x14ac:dyDescent="0.25">
      <c r="A1125" s="9"/>
      <c r="B1125" s="9"/>
      <c r="C1125" s="10"/>
      <c r="D1125" s="11"/>
      <c r="E1125" s="164"/>
      <c r="F1125" s="153"/>
      <c r="G1125" s="153"/>
      <c r="H1125" s="153"/>
      <c r="I1125" s="116"/>
    </row>
    <row r="1126" spans="1:11" x14ac:dyDescent="0.25">
      <c r="A1126" s="9"/>
      <c r="B1126" s="9"/>
      <c r="C1126" s="10"/>
      <c r="D1126" s="11"/>
      <c r="E1126" s="164"/>
      <c r="F1126" s="153"/>
      <c r="G1126" s="153"/>
      <c r="H1126" s="153"/>
      <c r="I1126" s="116"/>
    </row>
    <row r="1127" spans="1:11" x14ac:dyDescent="0.25">
      <c r="A1127" s="9"/>
      <c r="B1127" s="9"/>
      <c r="C1127" s="10"/>
      <c r="D1127" s="11"/>
      <c r="E1127" s="164"/>
      <c r="F1127" s="153"/>
      <c r="G1127" s="153"/>
      <c r="H1127" s="153"/>
      <c r="I1127" s="116"/>
      <c r="K1127" s="166"/>
    </row>
    <row r="1128" spans="1:11" x14ac:dyDescent="0.25">
      <c r="A1128" s="9"/>
      <c r="B1128" s="9"/>
      <c r="C1128" s="10"/>
      <c r="D1128" s="11"/>
      <c r="E1128" s="164"/>
      <c r="F1128" s="153"/>
      <c r="G1128" s="153"/>
      <c r="H1128" s="153"/>
      <c r="I1128" s="116"/>
      <c r="K1128" s="166"/>
    </row>
    <row r="1129" spans="1:11" x14ac:dyDescent="0.25">
      <c r="A1129" s="9"/>
      <c r="E1129" s="165"/>
      <c r="F1129" s="116"/>
      <c r="G1129" s="153"/>
      <c r="H1129" s="153"/>
      <c r="I1129" s="116"/>
      <c r="K1129" s="166"/>
    </row>
    <row r="1130" spans="1:11" x14ac:dyDescent="0.25">
      <c r="A1130" s="9"/>
      <c r="E1130" s="165"/>
      <c r="F1130" s="116"/>
      <c r="G1130" s="153"/>
      <c r="H1130" s="153"/>
      <c r="I1130" s="116"/>
      <c r="K1130" s="166"/>
    </row>
    <row r="1131" spans="1:11" x14ac:dyDescent="0.25">
      <c r="A1131" s="9"/>
      <c r="E1131" s="165"/>
      <c r="F1131" s="116"/>
      <c r="G1131" s="153"/>
      <c r="H1131" s="153"/>
      <c r="I1131" s="116"/>
      <c r="K1131" s="166"/>
    </row>
    <row r="1132" spans="1:11" x14ac:dyDescent="0.25">
      <c r="A1132" s="9"/>
      <c r="E1132" s="165"/>
      <c r="F1132" s="116"/>
      <c r="G1132" s="153"/>
      <c r="H1132" s="153"/>
      <c r="I1132" s="116"/>
      <c r="K1132" s="166"/>
    </row>
    <row r="1133" spans="1:11" x14ac:dyDescent="0.25">
      <c r="A1133" s="9"/>
      <c r="E1133" s="165"/>
      <c r="F1133" s="116"/>
      <c r="G1133" s="153"/>
      <c r="H1133" s="153"/>
      <c r="I1133" s="116"/>
      <c r="K1133" s="166"/>
    </row>
    <row r="1134" spans="1:11" x14ac:dyDescent="0.25">
      <c r="A1134" s="9"/>
      <c r="E1134" s="165"/>
      <c r="F1134" s="116"/>
      <c r="G1134" s="153"/>
      <c r="H1134" s="153"/>
      <c r="I1134" s="116"/>
      <c r="K1134" s="167"/>
    </row>
    <row r="1135" spans="1:11" x14ac:dyDescent="0.25">
      <c r="A1135" s="9"/>
      <c r="B1135" s="9"/>
      <c r="C1135" s="10"/>
      <c r="D1135" s="11"/>
      <c r="E1135" s="164"/>
      <c r="F1135" s="153"/>
      <c r="G1135" s="153"/>
      <c r="H1135" s="153"/>
      <c r="I1135" s="116"/>
      <c r="K1135" s="167"/>
    </row>
    <row r="1136" spans="1:11" x14ac:dyDescent="0.25">
      <c r="A1136" s="9"/>
      <c r="B1136" s="9"/>
      <c r="C1136" s="10"/>
      <c r="D1136" s="11"/>
      <c r="E1136" s="164"/>
      <c r="F1136" s="153"/>
      <c r="G1136" s="153"/>
      <c r="H1136" s="153"/>
      <c r="I1136" s="116"/>
      <c r="K1136" s="167"/>
    </row>
    <row r="1137" spans="1:11" x14ac:dyDescent="0.25">
      <c r="E1137" s="165"/>
      <c r="F1137" s="116"/>
      <c r="G1137" s="116"/>
      <c r="H1137" s="116"/>
      <c r="I1137" s="116"/>
      <c r="K1137" s="166"/>
    </row>
    <row r="1138" spans="1:11" x14ac:dyDescent="0.25">
      <c r="E1138" s="165"/>
      <c r="F1138" s="116"/>
      <c r="G1138" s="116"/>
      <c r="H1138" s="116"/>
      <c r="I1138" s="116"/>
      <c r="K1138" s="166"/>
    </row>
    <row r="1139" spans="1:11" x14ac:dyDescent="0.25">
      <c r="E1139" s="165"/>
      <c r="F1139" s="116"/>
      <c r="G1139" s="116"/>
      <c r="H1139" s="116"/>
      <c r="I1139" s="116"/>
      <c r="K1139" s="168"/>
    </row>
    <row r="1140" spans="1:11" x14ac:dyDescent="0.25">
      <c r="E1140" s="165"/>
      <c r="F1140" s="116"/>
      <c r="G1140" s="116"/>
      <c r="H1140" s="116"/>
      <c r="I1140" s="116"/>
      <c r="K1140" s="166"/>
    </row>
    <row r="1141" spans="1:11" x14ac:dyDescent="0.25">
      <c r="E1141" s="165"/>
      <c r="F1141" s="116"/>
      <c r="G1141" s="116"/>
      <c r="H1141" s="116"/>
      <c r="I1141" s="116"/>
      <c r="K1141" s="166"/>
    </row>
    <row r="1142" spans="1:11" x14ac:dyDescent="0.25">
      <c r="E1142" s="165"/>
      <c r="F1142" s="116"/>
      <c r="G1142" s="116"/>
      <c r="H1142" s="116"/>
      <c r="I1142" s="116"/>
      <c r="K1142" s="166"/>
    </row>
    <row r="1143" spans="1:11" x14ac:dyDescent="0.25">
      <c r="A1143" s="9"/>
      <c r="B1143" s="9"/>
      <c r="C1143" s="10"/>
      <c r="D1143" s="11"/>
      <c r="E1143" s="164"/>
      <c r="F1143" s="153"/>
      <c r="G1143" s="153"/>
      <c r="H1143" s="153"/>
      <c r="I1143" s="153"/>
      <c r="K1143" s="166"/>
    </row>
    <row r="1144" spans="1:11" x14ac:dyDescent="0.25">
      <c r="A1144" s="9"/>
      <c r="B1144" s="9"/>
      <c r="C1144" s="10"/>
      <c r="D1144" s="11"/>
      <c r="E1144" s="164"/>
      <c r="F1144" s="153"/>
      <c r="G1144" s="153"/>
      <c r="H1144" s="153"/>
      <c r="I1144" s="153"/>
      <c r="K1144" s="166"/>
    </row>
    <row r="1145" spans="1:11" x14ac:dyDescent="0.25">
      <c r="A1145" s="9"/>
      <c r="B1145" s="9"/>
      <c r="C1145" s="10"/>
      <c r="D1145" s="11"/>
      <c r="E1145" s="164"/>
      <c r="F1145" s="153"/>
      <c r="G1145" s="153"/>
      <c r="H1145" s="153"/>
      <c r="I1145" s="153"/>
      <c r="K1145" s="166"/>
    </row>
    <row r="1146" spans="1:11" x14ac:dyDescent="0.25">
      <c r="A1146" s="9"/>
      <c r="B1146" s="9"/>
      <c r="C1146" s="10"/>
      <c r="D1146" s="11"/>
      <c r="E1146" s="164"/>
      <c r="F1146" s="153"/>
      <c r="G1146" s="153"/>
      <c r="H1146" s="153"/>
      <c r="I1146" s="153"/>
      <c r="K1146" s="166"/>
    </row>
    <row r="1147" spans="1:11" x14ac:dyDescent="0.25">
      <c r="A1147" s="9"/>
      <c r="B1147" s="9"/>
      <c r="C1147" s="10"/>
      <c r="D1147" s="11"/>
      <c r="E1147" s="164"/>
      <c r="F1147" s="153"/>
      <c r="G1147" s="153"/>
      <c r="H1147" s="153"/>
      <c r="I1147" s="153"/>
      <c r="K1147" s="166"/>
    </row>
    <row r="1148" spans="1:11" x14ac:dyDescent="0.25">
      <c r="E1148" s="165"/>
      <c r="F1148" s="116"/>
      <c r="G1148" s="116"/>
      <c r="H1148" s="116"/>
      <c r="I1148" s="116"/>
      <c r="K1148" s="167"/>
    </row>
    <row r="1149" spans="1:11" x14ac:dyDescent="0.25">
      <c r="C1149" s="10"/>
      <c r="D1149" s="11"/>
      <c r="E1149" s="165"/>
      <c r="F1149" s="116"/>
      <c r="G1149" s="116"/>
      <c r="H1149" s="116"/>
      <c r="I1149" s="116"/>
      <c r="K1149" s="167"/>
    </row>
    <row r="1150" spans="1:11" x14ac:dyDescent="0.25">
      <c r="E1150" s="165"/>
      <c r="F1150" s="116"/>
      <c r="G1150" s="116"/>
      <c r="H1150" s="116"/>
      <c r="I1150" s="116"/>
      <c r="K1150" s="167"/>
    </row>
    <row r="1151" spans="1:11" x14ac:dyDescent="0.25">
      <c r="E1151" s="165"/>
      <c r="F1151" s="116"/>
      <c r="G1151" s="116"/>
      <c r="H1151" s="116"/>
      <c r="I1151" s="116"/>
      <c r="K1151" s="166"/>
    </row>
    <row r="1152" spans="1:11" x14ac:dyDescent="0.25">
      <c r="E1152" s="165"/>
      <c r="F1152" s="116"/>
      <c r="G1152" s="116"/>
      <c r="H1152" s="116"/>
      <c r="I1152" s="116"/>
      <c r="K1152" s="166"/>
    </row>
    <row r="1153" spans="1:11" x14ac:dyDescent="0.25">
      <c r="E1153" s="165"/>
      <c r="F1153" s="116"/>
      <c r="G1153" s="116"/>
      <c r="H1153" s="116"/>
      <c r="I1153" s="116"/>
      <c r="K1153" s="166"/>
    </row>
    <row r="1154" spans="1:11" x14ac:dyDescent="0.25">
      <c r="E1154" s="165"/>
      <c r="F1154" s="116"/>
      <c r="G1154" s="116"/>
      <c r="H1154" s="116"/>
      <c r="I1154" s="116"/>
      <c r="K1154" s="166"/>
    </row>
    <row r="1155" spans="1:11" x14ac:dyDescent="0.25">
      <c r="E1155" s="165"/>
      <c r="F1155" s="116"/>
      <c r="G1155" s="116"/>
      <c r="H1155" s="116"/>
      <c r="I1155" s="116"/>
      <c r="K1155" s="166"/>
    </row>
    <row r="1156" spans="1:11" x14ac:dyDescent="0.25">
      <c r="A1156" s="9"/>
      <c r="E1156" s="165"/>
      <c r="F1156" s="153"/>
      <c r="G1156" s="153"/>
      <c r="H1156" s="153"/>
      <c r="I1156" s="153"/>
      <c r="K1156" s="167"/>
    </row>
    <row r="1157" spans="1:11" x14ac:dyDescent="0.25">
      <c r="A1157" s="9"/>
      <c r="E1157" s="165"/>
      <c r="F1157" s="153"/>
      <c r="G1157" s="153"/>
      <c r="H1157" s="153"/>
      <c r="I1157" s="153"/>
      <c r="K1157" s="166"/>
    </row>
    <row r="1158" spans="1:11" x14ac:dyDescent="0.25">
      <c r="A1158" s="9"/>
      <c r="E1158" s="165"/>
      <c r="F1158" s="153"/>
      <c r="G1158" s="153"/>
      <c r="H1158" s="153"/>
      <c r="I1158" s="153"/>
      <c r="K1158" s="166"/>
    </row>
    <row r="1159" spans="1:11" x14ac:dyDescent="0.25">
      <c r="A1159" s="9"/>
      <c r="E1159" s="165"/>
      <c r="F1159" s="153"/>
      <c r="G1159" s="153"/>
      <c r="H1159" s="153"/>
      <c r="I1159" s="153"/>
      <c r="K1159" s="166"/>
    </row>
    <row r="1160" spans="1:11" x14ac:dyDescent="0.25">
      <c r="A1160" s="9"/>
      <c r="E1160" s="165"/>
      <c r="F1160" s="153"/>
      <c r="G1160" s="153"/>
      <c r="H1160" s="153"/>
      <c r="I1160" s="153"/>
      <c r="K1160" s="167"/>
    </row>
    <row r="1161" spans="1:11" x14ac:dyDescent="0.25">
      <c r="E1161" s="165"/>
      <c r="F1161" s="116"/>
      <c r="G1161" s="116"/>
      <c r="H1161" s="116"/>
      <c r="I1161" s="116"/>
      <c r="K1161" s="168"/>
    </row>
    <row r="1162" spans="1:11" x14ac:dyDescent="0.25">
      <c r="E1162" s="165"/>
      <c r="F1162" s="116"/>
      <c r="G1162" s="116"/>
      <c r="H1162" s="116"/>
      <c r="I1162" s="116"/>
      <c r="K1162" s="168"/>
    </row>
    <row r="1163" spans="1:11" x14ac:dyDescent="0.25">
      <c r="E1163" s="165"/>
      <c r="F1163" s="116"/>
      <c r="G1163" s="116"/>
      <c r="H1163" s="116"/>
      <c r="I1163" s="116"/>
      <c r="K1163" s="9"/>
    </row>
    <row r="1164" spans="1:11" x14ac:dyDescent="0.25">
      <c r="A1164" s="9"/>
      <c r="B1164" s="9"/>
      <c r="C1164" s="10"/>
      <c r="D1164" s="11"/>
      <c r="E1164" s="164"/>
      <c r="F1164" s="153"/>
      <c r="G1164" s="153"/>
      <c r="H1164" s="153"/>
      <c r="I1164" s="153"/>
    </row>
    <row r="1165" spans="1:11" x14ac:dyDescent="0.25">
      <c r="A1165" s="9"/>
      <c r="B1165" s="9"/>
      <c r="C1165" s="10"/>
      <c r="D1165" s="11"/>
      <c r="E1165" s="164"/>
      <c r="F1165" s="153"/>
      <c r="G1165" s="153"/>
      <c r="H1165" s="153"/>
      <c r="I1165" s="153"/>
    </row>
    <row r="1166" spans="1:11" x14ac:dyDescent="0.25">
      <c r="A1166" s="9"/>
      <c r="E1166" s="165"/>
      <c r="F1166" s="153"/>
      <c r="G1166" s="153"/>
      <c r="H1166" s="153"/>
      <c r="I1166" s="153"/>
    </row>
    <row r="1167" spans="1:11" x14ac:dyDescent="0.25">
      <c r="A1167" s="9"/>
      <c r="E1167" s="165"/>
      <c r="F1167" s="153"/>
      <c r="G1167" s="153"/>
      <c r="H1167" s="153"/>
      <c r="I1167" s="153"/>
    </row>
    <row r="1168" spans="1:11" x14ac:dyDescent="0.25">
      <c r="A1168" s="9"/>
      <c r="E1168" s="165"/>
      <c r="F1168" s="153"/>
      <c r="G1168" s="153"/>
      <c r="H1168" s="153"/>
      <c r="I1168" s="153"/>
    </row>
    <row r="1169" spans="1:9" x14ac:dyDescent="0.25">
      <c r="A1169" s="9"/>
      <c r="E1169" s="165"/>
      <c r="F1169" s="153"/>
      <c r="G1169" s="153"/>
      <c r="H1169" s="153"/>
      <c r="I1169" s="153"/>
    </row>
    <row r="1170" spans="1:9" x14ac:dyDescent="0.25">
      <c r="A1170" s="9"/>
      <c r="E1170" s="165"/>
      <c r="F1170" s="153"/>
      <c r="G1170" s="153"/>
      <c r="H1170" s="153"/>
      <c r="I1170" s="153"/>
    </row>
    <row r="1171" spans="1:9" x14ac:dyDescent="0.25">
      <c r="A1171" s="9"/>
      <c r="E1171" s="165"/>
      <c r="F1171" s="116"/>
      <c r="G1171" s="153"/>
      <c r="H1171" s="153"/>
      <c r="I1171" s="116"/>
    </row>
    <row r="1172" spans="1:9" x14ac:dyDescent="0.25">
      <c r="A1172" s="9"/>
      <c r="E1172" s="165"/>
      <c r="F1172" s="116"/>
      <c r="G1172" s="153"/>
      <c r="H1172" s="153"/>
      <c r="I1172" s="116"/>
    </row>
    <row r="1173" spans="1:9" x14ac:dyDescent="0.25">
      <c r="A1173" s="9"/>
      <c r="E1173" s="165"/>
      <c r="F1173" s="116"/>
      <c r="G1173" s="153"/>
      <c r="H1173" s="153"/>
      <c r="I1173" s="116"/>
    </row>
    <row r="1174" spans="1:9" x14ac:dyDescent="0.25">
      <c r="A1174" s="9"/>
      <c r="E1174" s="165"/>
      <c r="F1174" s="116"/>
      <c r="G1174" s="153"/>
      <c r="H1174" s="153"/>
      <c r="I1174" s="116"/>
    </row>
    <row r="1175" spans="1:9" x14ac:dyDescent="0.25">
      <c r="A1175" s="9"/>
      <c r="E1175" s="165"/>
      <c r="F1175" s="116"/>
      <c r="G1175" s="153"/>
      <c r="H1175" s="153"/>
      <c r="I1175" s="116"/>
    </row>
    <row r="1176" spans="1:9" x14ac:dyDescent="0.25">
      <c r="A1176" s="9"/>
      <c r="E1176" s="165"/>
      <c r="F1176" s="116"/>
      <c r="G1176" s="153"/>
      <c r="H1176" s="153"/>
      <c r="I1176" s="116"/>
    </row>
    <row r="1177" spans="1:9" x14ac:dyDescent="0.25">
      <c r="A1177" s="9"/>
      <c r="E1177" s="165"/>
      <c r="F1177" s="116"/>
      <c r="G1177" s="153"/>
      <c r="H1177" s="153"/>
      <c r="I1177" s="116"/>
    </row>
    <row r="1178" spans="1:9" x14ac:dyDescent="0.25">
      <c r="A1178" s="9"/>
      <c r="E1178" s="165"/>
      <c r="F1178" s="116"/>
      <c r="G1178" s="153"/>
      <c r="H1178" s="153"/>
      <c r="I1178" s="116"/>
    </row>
    <row r="1179" spans="1:9" x14ac:dyDescent="0.25">
      <c r="A1179" s="9"/>
      <c r="E1179" s="165"/>
      <c r="F1179" s="116"/>
      <c r="G1179" s="153"/>
      <c r="H1179" s="153"/>
      <c r="I1179" s="116"/>
    </row>
    <row r="1180" spans="1:9" x14ac:dyDescent="0.25">
      <c r="A1180" s="9"/>
      <c r="E1180" s="165"/>
      <c r="F1180" s="116"/>
      <c r="G1180" s="153"/>
      <c r="H1180" s="153"/>
      <c r="I1180" s="116"/>
    </row>
    <row r="1181" spans="1:9" x14ac:dyDescent="0.25">
      <c r="A1181" s="9"/>
      <c r="E1181" s="165"/>
      <c r="F1181" s="116"/>
      <c r="G1181" s="153"/>
      <c r="H1181" s="153"/>
      <c r="I1181" s="116"/>
    </row>
    <row r="1182" spans="1:9" x14ac:dyDescent="0.25">
      <c r="A1182" s="9"/>
      <c r="E1182" s="165"/>
      <c r="F1182" s="116"/>
      <c r="G1182" s="153"/>
      <c r="H1182" s="153"/>
      <c r="I1182" s="116"/>
    </row>
    <row r="1183" spans="1:9" x14ac:dyDescent="0.25">
      <c r="A1183" s="9"/>
      <c r="B1183" s="9"/>
      <c r="C1183" s="10"/>
      <c r="D1183" s="11"/>
      <c r="E1183" s="164"/>
      <c r="F1183" s="153"/>
      <c r="G1183" s="153"/>
      <c r="H1183" s="153"/>
      <c r="I1183" s="116"/>
    </row>
    <row r="1184" spans="1:9" x14ac:dyDescent="0.25">
      <c r="A1184" s="9"/>
      <c r="B1184" s="9"/>
      <c r="C1184" s="10"/>
      <c r="D1184" s="11"/>
      <c r="E1184" s="164"/>
      <c r="F1184" s="153"/>
      <c r="G1184" s="153"/>
      <c r="H1184" s="153"/>
      <c r="I1184" s="116"/>
    </row>
    <row r="1185" spans="1:9" x14ac:dyDescent="0.25">
      <c r="E1185" s="165"/>
      <c r="F1185" s="116"/>
      <c r="G1185" s="116"/>
      <c r="H1185" s="116"/>
      <c r="I1185" s="116"/>
    </row>
    <row r="1186" spans="1:9" x14ac:dyDescent="0.25">
      <c r="E1186" s="165"/>
      <c r="F1186" s="116"/>
      <c r="G1186" s="116"/>
      <c r="H1186" s="116"/>
      <c r="I1186" s="116"/>
    </row>
    <row r="1187" spans="1:9" x14ac:dyDescent="0.25">
      <c r="E1187" s="165"/>
      <c r="F1187" s="116"/>
      <c r="G1187" s="116"/>
      <c r="H1187" s="116"/>
      <c r="I1187" s="116"/>
    </row>
    <row r="1188" spans="1:9" x14ac:dyDescent="0.25">
      <c r="E1188" s="165"/>
      <c r="F1188" s="116"/>
      <c r="G1188" s="116"/>
      <c r="H1188" s="116"/>
      <c r="I1188" s="116"/>
    </row>
    <row r="1189" spans="1:9" x14ac:dyDescent="0.25">
      <c r="F1189" s="116"/>
      <c r="G1189" s="116"/>
      <c r="H1189" s="116"/>
      <c r="I1189" s="116"/>
    </row>
    <row r="1190" spans="1:9" x14ac:dyDescent="0.25">
      <c r="F1190" s="116"/>
      <c r="G1190" s="116"/>
      <c r="H1190" s="116"/>
      <c r="I1190" s="116"/>
    </row>
    <row r="1191" spans="1:9" x14ac:dyDescent="0.25">
      <c r="A1191" s="9"/>
      <c r="B1191" s="9"/>
      <c r="C1191" s="10"/>
      <c r="D1191" s="11"/>
      <c r="E1191" s="11"/>
      <c r="F1191" s="153"/>
      <c r="G1191" s="153"/>
      <c r="H1191" s="153"/>
      <c r="I1191" s="153"/>
    </row>
    <row r="1192" spans="1:9" x14ac:dyDescent="0.25">
      <c r="A1192" s="9"/>
      <c r="B1192" s="9"/>
      <c r="C1192" s="10"/>
      <c r="D1192" s="11"/>
      <c r="E1192" s="11"/>
      <c r="F1192" s="153"/>
      <c r="G1192" s="153"/>
      <c r="H1192" s="153"/>
      <c r="I1192" s="153"/>
    </row>
    <row r="1193" spans="1:9" x14ac:dyDescent="0.25">
      <c r="A1193" s="9"/>
      <c r="B1193" s="9"/>
      <c r="C1193" s="10"/>
      <c r="D1193" s="11"/>
      <c r="E1193" s="11"/>
      <c r="F1193" s="153"/>
      <c r="G1193" s="153"/>
      <c r="H1193" s="153"/>
      <c r="I1193" s="153"/>
    </row>
    <row r="1194" spans="1:9" x14ac:dyDescent="0.25">
      <c r="A1194" s="9"/>
      <c r="B1194" s="9"/>
      <c r="C1194" s="10"/>
      <c r="D1194" s="11"/>
      <c r="E1194" s="11"/>
      <c r="F1194" s="153"/>
      <c r="G1194" s="153"/>
      <c r="H1194" s="153"/>
      <c r="I1194" s="153"/>
    </row>
    <row r="1195" spans="1:9" x14ac:dyDescent="0.25">
      <c r="F1195" s="116"/>
      <c r="G1195" s="116"/>
      <c r="H1195" s="116"/>
      <c r="I1195" s="116"/>
    </row>
    <row r="1196" spans="1:9" x14ac:dyDescent="0.25">
      <c r="A1196" s="9"/>
      <c r="F1196" s="116"/>
      <c r="G1196" s="116"/>
      <c r="H1196" s="116"/>
      <c r="I1196" s="116"/>
    </row>
    <row r="1197" spans="1:9" x14ac:dyDescent="0.25">
      <c r="C1197" s="10"/>
      <c r="D1197" s="11"/>
      <c r="E1197" s="165"/>
      <c r="F1197" s="116"/>
      <c r="G1197" s="116"/>
      <c r="H1197" s="116"/>
      <c r="I1197" s="116"/>
    </row>
    <row r="1198" spans="1:9" x14ac:dyDescent="0.25">
      <c r="C1198" s="10"/>
      <c r="D1198" s="11"/>
      <c r="E1198" s="165"/>
      <c r="F1198" s="116"/>
      <c r="G1198" s="116"/>
      <c r="H1198" s="116"/>
      <c r="I1198" s="116"/>
    </row>
    <row r="1199" spans="1:9" x14ac:dyDescent="0.25">
      <c r="C1199" s="10"/>
      <c r="D1199" s="11"/>
      <c r="E1199" s="165"/>
      <c r="F1199" s="116"/>
      <c r="G1199" s="116"/>
      <c r="H1199" s="116"/>
      <c r="I1199" s="116"/>
    </row>
    <row r="1200" spans="1:9" x14ac:dyDescent="0.25">
      <c r="E1200" s="165"/>
      <c r="F1200" s="116"/>
      <c r="G1200" s="116"/>
      <c r="H1200" s="116"/>
      <c r="I1200" s="116"/>
    </row>
    <row r="1201" spans="1:9" x14ac:dyDescent="0.25">
      <c r="E1201" s="165"/>
      <c r="F1201" s="116"/>
      <c r="G1201" s="116"/>
      <c r="H1201" s="116"/>
      <c r="I1201" s="116"/>
    </row>
    <row r="1202" spans="1:9" x14ac:dyDescent="0.25">
      <c r="E1202" s="165"/>
      <c r="F1202" s="116"/>
      <c r="G1202" s="116"/>
      <c r="H1202" s="116"/>
      <c r="I1202" s="116"/>
    </row>
    <row r="1203" spans="1:9" x14ac:dyDescent="0.25">
      <c r="E1203" s="165"/>
      <c r="F1203" s="116"/>
      <c r="G1203" s="116"/>
      <c r="H1203" s="116"/>
      <c r="I1203" s="116"/>
    </row>
    <row r="1204" spans="1:9" x14ac:dyDescent="0.25">
      <c r="E1204" s="165"/>
      <c r="F1204" s="116"/>
      <c r="G1204" s="116"/>
      <c r="H1204" s="116"/>
      <c r="I1204" s="116"/>
    </row>
    <row r="1205" spans="1:9" x14ac:dyDescent="0.25">
      <c r="F1205" s="116"/>
      <c r="G1205" s="116"/>
      <c r="H1205" s="116"/>
      <c r="I1205" s="116"/>
    </row>
    <row r="1206" spans="1:9" x14ac:dyDescent="0.25">
      <c r="A1206" s="9"/>
      <c r="F1206" s="153"/>
      <c r="G1206" s="153"/>
      <c r="H1206" s="153"/>
      <c r="I1206" s="153"/>
    </row>
    <row r="1207" spans="1:9" x14ac:dyDescent="0.25">
      <c r="A1207" s="9"/>
      <c r="F1207" s="153"/>
      <c r="G1207" s="153"/>
      <c r="H1207" s="153"/>
      <c r="I1207" s="153"/>
    </row>
    <row r="1208" spans="1:9" x14ac:dyDescent="0.25">
      <c r="A1208" s="9"/>
      <c r="F1208" s="153"/>
      <c r="G1208" s="153"/>
      <c r="H1208" s="153"/>
      <c r="I1208" s="153"/>
    </row>
    <row r="1209" spans="1:9" x14ac:dyDescent="0.25">
      <c r="A1209" s="9"/>
      <c r="F1209" s="153"/>
      <c r="G1209" s="153"/>
      <c r="H1209" s="153"/>
      <c r="I1209" s="153"/>
    </row>
    <row r="1210" spans="1:9" x14ac:dyDescent="0.25">
      <c r="F1210" s="116"/>
      <c r="G1210" s="116"/>
      <c r="H1210" s="116"/>
      <c r="I1210" s="116"/>
    </row>
    <row r="1211" spans="1:9" x14ac:dyDescent="0.25">
      <c r="A1211" s="9"/>
      <c r="F1211" s="116"/>
      <c r="G1211" s="116"/>
      <c r="H1211" s="116"/>
      <c r="I1211" s="116"/>
    </row>
    <row r="1212" spans="1:9" x14ac:dyDescent="0.25">
      <c r="E1212" s="165"/>
      <c r="F1212" s="116"/>
      <c r="G1212" s="116"/>
      <c r="H1212" s="116"/>
      <c r="I1212" s="116"/>
    </row>
    <row r="1213" spans="1:9" x14ac:dyDescent="0.25">
      <c r="E1213" s="165"/>
      <c r="F1213" s="116"/>
      <c r="G1213" s="116"/>
      <c r="H1213" s="116"/>
      <c r="I1213" s="116"/>
    </row>
    <row r="1214" spans="1:9" x14ac:dyDescent="0.25">
      <c r="F1214" s="116"/>
      <c r="G1214" s="116"/>
      <c r="H1214" s="116"/>
      <c r="I1214" s="116"/>
    </row>
    <row r="1215" spans="1:9" x14ac:dyDescent="0.25">
      <c r="F1215" s="116"/>
      <c r="G1215" s="116"/>
      <c r="H1215" s="116"/>
      <c r="I1215" s="116"/>
    </row>
    <row r="1216" spans="1:9" x14ac:dyDescent="0.25">
      <c r="A1216" s="9"/>
      <c r="F1216" s="153"/>
      <c r="G1216" s="153"/>
      <c r="H1216" s="153"/>
      <c r="I1216" s="153"/>
    </row>
    <row r="1217" spans="1:9" x14ac:dyDescent="0.25">
      <c r="F1217" s="116"/>
      <c r="G1217" s="116"/>
      <c r="H1217" s="116"/>
      <c r="I1217" s="116"/>
    </row>
    <row r="1218" spans="1:9" x14ac:dyDescent="0.25">
      <c r="A1218" s="9"/>
      <c r="F1218" s="116"/>
      <c r="G1218" s="116"/>
      <c r="H1218" s="116"/>
      <c r="I1218" s="116"/>
    </row>
    <row r="1219" spans="1:9" x14ac:dyDescent="0.25">
      <c r="E1219" s="165"/>
      <c r="F1219" s="116"/>
      <c r="G1219" s="116"/>
      <c r="H1219" s="116"/>
      <c r="I1219" s="116"/>
    </row>
    <row r="1220" spans="1:9" x14ac:dyDescent="0.25">
      <c r="A1220" s="9"/>
      <c r="B1220" s="9"/>
      <c r="C1220" s="10"/>
      <c r="D1220" s="11"/>
      <c r="E1220" s="164"/>
      <c r="F1220" s="153"/>
      <c r="G1220" s="153"/>
      <c r="H1220" s="153"/>
      <c r="I1220" s="153"/>
    </row>
    <row r="1221" spans="1:9" x14ac:dyDescent="0.25">
      <c r="F1221" s="116"/>
      <c r="G1221" s="116"/>
      <c r="H1221" s="116"/>
      <c r="I1221" s="116"/>
    </row>
    <row r="1222" spans="1:9" x14ac:dyDescent="0.25">
      <c r="A1222" s="9"/>
      <c r="E1222" s="165"/>
      <c r="F1222" s="153"/>
      <c r="G1222" s="153"/>
      <c r="H1222" s="153"/>
      <c r="I1222" s="153"/>
    </row>
    <row r="1223" spans="1:9" x14ac:dyDescent="0.25">
      <c r="A1223" s="9"/>
      <c r="E1223" s="165"/>
      <c r="F1223" s="153"/>
      <c r="G1223" s="153"/>
      <c r="H1223" s="153"/>
      <c r="I1223" s="153"/>
    </row>
    <row r="1224" spans="1:9" x14ac:dyDescent="0.25">
      <c r="A1224" s="9"/>
      <c r="E1224" s="165"/>
      <c r="F1224" s="153"/>
      <c r="G1224" s="153"/>
      <c r="H1224" s="153"/>
      <c r="I1224" s="153"/>
    </row>
    <row r="1225" spans="1:9" x14ac:dyDescent="0.25">
      <c r="A1225" s="9"/>
      <c r="E1225" s="165"/>
      <c r="F1225" s="153"/>
      <c r="G1225" s="153"/>
      <c r="H1225" s="153"/>
      <c r="I1225" s="153"/>
    </row>
    <row r="1226" spans="1:9" x14ac:dyDescent="0.25">
      <c r="A1226" s="9"/>
      <c r="E1226" s="165"/>
      <c r="F1226" s="153"/>
      <c r="G1226" s="153"/>
      <c r="H1226" s="153"/>
      <c r="I1226" s="153"/>
    </row>
    <row r="1227" spans="1:9" x14ac:dyDescent="0.25">
      <c r="A1227" s="9"/>
      <c r="E1227" s="165"/>
      <c r="F1227" s="153"/>
      <c r="G1227" s="153"/>
      <c r="H1227" s="153"/>
      <c r="I1227" s="153"/>
    </row>
    <row r="1228" spans="1:9" x14ac:dyDescent="0.25">
      <c r="A1228" s="9"/>
      <c r="E1228" s="165"/>
      <c r="F1228" s="153"/>
      <c r="G1228" s="153"/>
      <c r="H1228" s="153"/>
      <c r="I1228" s="153"/>
    </row>
    <row r="1229" spans="1:9" x14ac:dyDescent="0.25">
      <c r="A1229" s="9"/>
      <c r="E1229" s="165"/>
      <c r="F1229" s="153"/>
      <c r="G1229" s="153"/>
      <c r="H1229" s="153"/>
      <c r="I1229" s="153"/>
    </row>
    <row r="1230" spans="1:9" x14ac:dyDescent="0.25">
      <c r="A1230" s="9"/>
      <c r="E1230" s="165"/>
      <c r="F1230" s="153"/>
      <c r="G1230" s="153"/>
      <c r="H1230" s="153"/>
      <c r="I1230" s="153"/>
    </row>
    <row r="1231" spans="1:9" x14ac:dyDescent="0.25">
      <c r="A1231" s="9"/>
      <c r="B1231" s="9"/>
      <c r="C1231" s="10"/>
      <c r="D1231" s="11"/>
      <c r="E1231" s="164"/>
      <c r="F1231" s="153"/>
      <c r="G1231" s="153"/>
      <c r="H1231" s="153"/>
      <c r="I1231" s="116"/>
    </row>
    <row r="1232" spans="1:9" x14ac:dyDescent="0.25">
      <c r="A1232" s="9"/>
      <c r="B1232" s="9"/>
      <c r="C1232" s="10"/>
      <c r="D1232" s="11"/>
      <c r="E1232" s="164"/>
      <c r="F1232" s="153"/>
      <c r="G1232" s="153"/>
      <c r="H1232" s="153"/>
      <c r="I1232" s="116"/>
    </row>
    <row r="1233" spans="1:9" x14ac:dyDescent="0.25">
      <c r="E1233" s="165"/>
      <c r="F1233" s="116"/>
      <c r="G1233" s="116"/>
      <c r="H1233" s="116"/>
      <c r="I1233" s="116"/>
    </row>
    <row r="1234" spans="1:9" x14ac:dyDescent="0.25">
      <c r="E1234" s="165"/>
      <c r="F1234" s="116"/>
      <c r="G1234" s="116"/>
      <c r="H1234" s="116"/>
      <c r="I1234" s="116"/>
    </row>
    <row r="1235" spans="1:9" x14ac:dyDescent="0.25">
      <c r="E1235" s="165"/>
      <c r="F1235" s="116"/>
      <c r="G1235" s="116"/>
      <c r="H1235" s="116"/>
      <c r="I1235" s="116"/>
    </row>
    <row r="1236" spans="1:9" x14ac:dyDescent="0.25">
      <c r="F1236" s="116"/>
      <c r="G1236" s="116"/>
      <c r="H1236" s="116"/>
      <c r="I1236" s="116"/>
    </row>
    <row r="1237" spans="1:9" x14ac:dyDescent="0.25">
      <c r="F1237" s="116"/>
      <c r="G1237" s="116"/>
      <c r="H1237" s="116"/>
      <c r="I1237" s="116"/>
    </row>
    <row r="1238" spans="1:9" x14ac:dyDescent="0.25">
      <c r="E1238" s="165"/>
      <c r="F1238" s="116"/>
      <c r="G1238" s="116"/>
      <c r="H1238" s="116"/>
      <c r="I1238" s="116"/>
    </row>
    <row r="1239" spans="1:9" x14ac:dyDescent="0.25">
      <c r="A1239" s="9"/>
      <c r="B1239" s="9"/>
      <c r="C1239" s="10"/>
      <c r="D1239" s="11"/>
      <c r="E1239" s="11"/>
      <c r="F1239" s="153"/>
      <c r="G1239" s="153"/>
      <c r="H1239" s="153"/>
      <c r="I1239" s="153"/>
    </row>
    <row r="1240" spans="1:9" x14ac:dyDescent="0.25">
      <c r="A1240" s="9"/>
      <c r="B1240" s="9"/>
      <c r="C1240" s="10"/>
      <c r="D1240" s="11"/>
      <c r="E1240" s="11"/>
      <c r="F1240" s="153"/>
      <c r="G1240" s="153"/>
      <c r="H1240" s="153"/>
      <c r="I1240" s="153"/>
    </row>
    <row r="1241" spans="1:9" x14ac:dyDescent="0.25">
      <c r="A1241" s="9"/>
      <c r="B1241" s="9"/>
      <c r="C1241" s="10"/>
      <c r="D1241" s="11"/>
      <c r="E1241" s="11"/>
      <c r="F1241" s="153"/>
      <c r="G1241" s="153"/>
      <c r="H1241" s="153"/>
      <c r="I1241" s="153"/>
    </row>
    <row r="1242" spans="1:9" x14ac:dyDescent="0.25">
      <c r="F1242" s="116"/>
      <c r="G1242" s="116"/>
      <c r="H1242" s="116"/>
      <c r="I1242" s="116"/>
    </row>
    <row r="1243" spans="1:9" x14ac:dyDescent="0.25">
      <c r="A1243" s="9"/>
      <c r="F1243" s="116"/>
      <c r="G1243" s="116"/>
      <c r="H1243" s="116"/>
      <c r="I1243" s="116"/>
    </row>
    <row r="1244" spans="1:9" x14ac:dyDescent="0.25">
      <c r="F1244" s="116"/>
      <c r="G1244" s="116"/>
      <c r="H1244" s="116"/>
      <c r="I1244" s="116"/>
    </row>
    <row r="1245" spans="1:9" x14ac:dyDescent="0.25">
      <c r="E1245" s="165"/>
      <c r="F1245" s="116"/>
      <c r="G1245" s="116"/>
      <c r="H1245" s="116"/>
      <c r="I1245" s="116"/>
    </row>
    <row r="1246" spans="1:9" x14ac:dyDescent="0.25">
      <c r="E1246" s="165"/>
      <c r="F1246" s="116"/>
      <c r="G1246" s="116"/>
      <c r="H1246" s="116"/>
      <c r="I1246" s="116"/>
    </row>
    <row r="1247" spans="1:9" x14ac:dyDescent="0.25">
      <c r="E1247" s="165"/>
      <c r="F1247" s="116"/>
      <c r="G1247" s="116"/>
      <c r="H1247" s="116"/>
      <c r="I1247" s="116"/>
    </row>
    <row r="1248" spans="1:9" x14ac:dyDescent="0.25">
      <c r="E1248" s="165"/>
      <c r="F1248" s="116"/>
      <c r="G1248" s="116"/>
      <c r="H1248" s="116"/>
      <c r="I1248" s="116"/>
    </row>
    <row r="1249" spans="1:9" x14ac:dyDescent="0.25">
      <c r="E1249" s="165"/>
      <c r="F1249" s="116"/>
      <c r="G1249" s="116"/>
      <c r="H1249" s="116"/>
      <c r="I1249" s="116"/>
    </row>
    <row r="1250" spans="1:9" x14ac:dyDescent="0.25">
      <c r="E1250" s="165"/>
      <c r="F1250" s="116"/>
      <c r="G1250" s="116"/>
      <c r="H1250" s="116"/>
      <c r="I1250" s="116"/>
    </row>
    <row r="1251" spans="1:9" x14ac:dyDescent="0.25">
      <c r="E1251" s="165"/>
      <c r="F1251" s="116"/>
      <c r="G1251" s="116"/>
      <c r="H1251" s="116"/>
      <c r="I1251" s="116"/>
    </row>
    <row r="1252" spans="1:9" x14ac:dyDescent="0.25">
      <c r="E1252" s="165"/>
      <c r="F1252" s="116"/>
      <c r="G1252" s="116"/>
      <c r="H1252" s="116"/>
      <c r="I1252" s="116"/>
    </row>
    <row r="1253" spans="1:9" x14ac:dyDescent="0.25">
      <c r="F1253" s="116"/>
      <c r="G1253" s="116"/>
      <c r="H1253" s="116"/>
      <c r="I1253" s="116"/>
    </row>
    <row r="1254" spans="1:9" x14ac:dyDescent="0.25">
      <c r="A1254" s="9"/>
      <c r="F1254" s="153"/>
      <c r="G1254" s="153"/>
      <c r="H1254" s="153"/>
      <c r="I1254" s="153"/>
    </row>
    <row r="1255" spans="1:9" x14ac:dyDescent="0.25">
      <c r="A1255" s="9"/>
      <c r="F1255" s="153"/>
      <c r="G1255" s="153"/>
      <c r="H1255" s="153"/>
      <c r="I1255" s="153"/>
    </row>
    <row r="1256" spans="1:9" x14ac:dyDescent="0.25">
      <c r="A1256" s="9"/>
      <c r="F1256" s="153"/>
      <c r="G1256" s="153"/>
      <c r="H1256" s="153"/>
      <c r="I1256" s="153"/>
    </row>
    <row r="1257" spans="1:9" x14ac:dyDescent="0.25">
      <c r="A1257" s="9"/>
      <c r="F1257" s="153"/>
      <c r="G1257" s="153"/>
      <c r="H1257" s="153"/>
      <c r="I1257" s="153"/>
    </row>
    <row r="1258" spans="1:9" x14ac:dyDescent="0.25">
      <c r="F1258" s="116"/>
      <c r="G1258" s="116"/>
      <c r="H1258" s="116"/>
      <c r="I1258" s="116"/>
    </row>
    <row r="1259" spans="1:9" x14ac:dyDescent="0.25">
      <c r="A1259" s="9"/>
      <c r="F1259" s="116"/>
      <c r="G1259" s="116"/>
      <c r="H1259" s="116"/>
      <c r="I1259" s="116"/>
    </row>
    <row r="1260" spans="1:9" x14ac:dyDescent="0.25">
      <c r="E1260" s="165"/>
      <c r="F1260" s="116"/>
      <c r="G1260" s="116"/>
      <c r="H1260" s="116"/>
      <c r="I1260" s="116"/>
    </row>
    <row r="1261" spans="1:9" x14ac:dyDescent="0.25">
      <c r="E1261" s="165"/>
      <c r="F1261" s="116"/>
      <c r="G1261" s="116"/>
      <c r="H1261" s="116"/>
      <c r="I1261" s="116"/>
    </row>
    <row r="1262" spans="1:9" x14ac:dyDescent="0.25">
      <c r="F1262" s="116"/>
      <c r="G1262" s="116"/>
      <c r="H1262" s="116"/>
      <c r="I1262" s="116"/>
    </row>
    <row r="1263" spans="1:9" x14ac:dyDescent="0.25">
      <c r="A1263" s="9"/>
      <c r="F1263" s="153"/>
      <c r="G1263" s="153"/>
      <c r="H1263" s="153"/>
      <c r="I1263" s="153"/>
    </row>
    <row r="1264" spans="1:9" x14ac:dyDescent="0.25">
      <c r="F1264" s="116"/>
      <c r="G1264" s="116"/>
      <c r="H1264" s="116"/>
      <c r="I1264" s="116"/>
    </row>
    <row r="1265" spans="1:9" x14ac:dyDescent="0.25">
      <c r="A1265" s="9"/>
      <c r="F1265" s="116"/>
      <c r="G1265" s="116"/>
      <c r="H1265" s="116"/>
      <c r="I1265" s="116"/>
    </row>
    <row r="1266" spans="1:9" x14ac:dyDescent="0.25">
      <c r="E1266" s="165"/>
      <c r="F1266" s="116"/>
      <c r="G1266" s="116"/>
      <c r="H1266" s="116"/>
      <c r="I1266" s="116"/>
    </row>
    <row r="1267" spans="1:9" x14ac:dyDescent="0.25">
      <c r="A1267" s="9"/>
      <c r="B1267" s="9"/>
      <c r="C1267" s="10"/>
      <c r="D1267" s="11"/>
      <c r="E1267" s="11"/>
      <c r="F1267" s="153"/>
      <c r="G1267" s="153"/>
      <c r="H1267" s="153"/>
      <c r="I1267" s="153"/>
    </row>
    <row r="1268" spans="1:9" x14ac:dyDescent="0.25">
      <c r="F1268" s="116"/>
      <c r="G1268" s="116"/>
      <c r="H1268" s="116"/>
      <c r="I1268" s="116"/>
    </row>
    <row r="1269" spans="1:9" x14ac:dyDescent="0.25">
      <c r="A1269" s="9"/>
      <c r="B1269" s="9"/>
      <c r="C1269" s="10"/>
      <c r="D1269" s="11"/>
      <c r="E1269" s="164"/>
      <c r="F1269" s="153"/>
      <c r="G1269" s="153"/>
      <c r="H1269" s="153"/>
      <c r="I1269" s="153"/>
    </row>
    <row r="1270" spans="1:9" x14ac:dyDescent="0.25">
      <c r="A1270" s="9"/>
      <c r="B1270" s="9"/>
      <c r="C1270" s="10"/>
      <c r="D1270" s="11"/>
      <c r="E1270" s="164"/>
      <c r="F1270" s="164"/>
      <c r="G1270" s="11"/>
      <c r="H1270" s="164"/>
      <c r="I1270" s="11"/>
    </row>
    <row r="1271" spans="1:9" x14ac:dyDescent="0.25">
      <c r="A1271" s="9"/>
      <c r="B1271" s="9"/>
      <c r="C1271" s="10"/>
      <c r="D1271" s="11"/>
      <c r="E1271" s="164"/>
      <c r="F1271" s="164"/>
      <c r="G1271" s="11"/>
      <c r="H1271" s="164"/>
      <c r="I1271" s="11"/>
    </row>
    <row r="1272" spans="1:9" x14ac:dyDescent="0.25">
      <c r="A1272" s="9"/>
      <c r="B1272" s="9"/>
      <c r="C1272" s="10"/>
      <c r="D1272" s="11"/>
      <c r="E1272" s="164"/>
      <c r="F1272" s="164"/>
      <c r="G1272" s="11"/>
      <c r="H1272" s="164"/>
      <c r="I1272" s="11"/>
    </row>
    <row r="1273" spans="1:9" x14ac:dyDescent="0.25">
      <c r="A1273" s="9"/>
      <c r="B1273" s="9"/>
      <c r="C1273" s="10"/>
      <c r="D1273" s="11"/>
      <c r="E1273" s="164"/>
      <c r="F1273" s="164"/>
      <c r="G1273" s="11"/>
      <c r="H1273" s="164"/>
      <c r="I1273" s="11"/>
    </row>
    <row r="1274" spans="1:9" x14ac:dyDescent="0.25">
      <c r="A1274" s="9"/>
      <c r="B1274" s="9"/>
      <c r="C1274" s="10"/>
      <c r="D1274" s="11"/>
      <c r="E1274" s="164"/>
      <c r="F1274" s="164"/>
      <c r="G1274" s="11"/>
      <c r="H1274" s="164"/>
      <c r="I1274" s="11"/>
    </row>
    <row r="1275" spans="1:9" x14ac:dyDescent="0.25">
      <c r="A1275" s="9"/>
      <c r="B1275" s="9"/>
      <c r="C1275" s="10"/>
      <c r="D1275" s="11"/>
      <c r="E1275" s="164"/>
      <c r="F1275" s="164"/>
      <c r="G1275" s="11"/>
      <c r="H1275" s="164"/>
      <c r="I1275" s="11"/>
    </row>
    <row r="1276" spans="1:9" x14ac:dyDescent="0.25">
      <c r="A1276" s="9"/>
      <c r="B1276" s="9"/>
      <c r="C1276" s="10"/>
      <c r="D1276" s="11"/>
      <c r="E1276" s="164"/>
      <c r="F1276" s="164"/>
      <c r="G1276" s="11"/>
      <c r="H1276" s="164"/>
      <c r="I1276" s="11"/>
    </row>
    <row r="1277" spans="1:9" x14ac:dyDescent="0.25">
      <c r="A1277" s="9"/>
      <c r="B1277" s="9"/>
      <c r="C1277" s="10"/>
      <c r="D1277" s="11"/>
      <c r="E1277" s="164"/>
      <c r="F1277" s="164"/>
      <c r="G1277" s="11"/>
      <c r="H1277" s="164"/>
      <c r="I1277" s="11"/>
    </row>
    <row r="1278" spans="1:9" x14ac:dyDescent="0.25">
      <c r="A1278" s="9"/>
      <c r="B1278" s="9"/>
      <c r="C1278" s="10"/>
      <c r="D1278" s="11"/>
      <c r="E1278" s="164"/>
      <c r="F1278" s="164"/>
      <c r="G1278" s="11"/>
      <c r="H1278" s="164"/>
      <c r="I1278" s="11"/>
    </row>
    <row r="1279" spans="1:9" x14ac:dyDescent="0.25">
      <c r="A1279" s="9"/>
      <c r="B1279" s="9"/>
      <c r="C1279" s="10"/>
      <c r="D1279" s="11"/>
      <c r="E1279" s="164"/>
      <c r="F1279" s="164"/>
      <c r="G1279" s="11"/>
      <c r="H1279" s="164"/>
      <c r="I1279" s="11"/>
    </row>
    <row r="1280" spans="1:9" x14ac:dyDescent="0.25">
      <c r="A1280" s="9"/>
      <c r="B1280" s="9"/>
      <c r="C1280" s="10"/>
      <c r="D1280" s="11"/>
      <c r="E1280" s="164"/>
      <c r="F1280" s="164"/>
      <c r="G1280" s="11"/>
      <c r="H1280" s="164"/>
      <c r="I1280" s="11"/>
    </row>
    <row r="1281" spans="1:9" x14ac:dyDescent="0.25">
      <c r="A1281" s="9"/>
      <c r="B1281" s="9"/>
      <c r="C1281" s="10"/>
      <c r="D1281" s="11"/>
      <c r="E1281" s="164"/>
      <c r="F1281" s="164"/>
      <c r="G1281" s="164"/>
      <c r="H1281" s="164"/>
    </row>
    <row r="1282" spans="1:9" x14ac:dyDescent="0.25">
      <c r="A1282" s="9"/>
      <c r="B1282" s="9"/>
      <c r="C1282" s="10"/>
      <c r="D1282" s="11"/>
      <c r="E1282" s="164"/>
      <c r="F1282" s="164"/>
      <c r="G1282" s="164"/>
      <c r="H1282" s="164"/>
    </row>
    <row r="1283" spans="1:9" x14ac:dyDescent="0.25">
      <c r="E1283" s="165"/>
      <c r="F1283" s="116"/>
      <c r="G1283" s="116"/>
      <c r="H1283" s="116"/>
      <c r="I1283" s="116"/>
    </row>
    <row r="1284" spans="1:9" x14ac:dyDescent="0.25">
      <c r="E1284" s="165"/>
      <c r="F1284" s="116"/>
      <c r="G1284" s="116"/>
      <c r="H1284" s="116"/>
      <c r="I1284" s="116"/>
    </row>
    <row r="1285" spans="1:9" x14ac:dyDescent="0.25">
      <c r="E1285" s="165"/>
      <c r="F1285" s="116"/>
      <c r="G1285" s="116"/>
      <c r="H1285" s="116"/>
      <c r="I1285" s="116"/>
    </row>
    <row r="1286" spans="1:9" x14ac:dyDescent="0.25">
      <c r="F1286" s="116"/>
      <c r="G1286" s="116"/>
      <c r="H1286" s="116"/>
      <c r="I1286" s="116"/>
    </row>
    <row r="1287" spans="1:9" x14ac:dyDescent="0.25">
      <c r="E1287" s="165"/>
      <c r="F1287" s="116"/>
      <c r="G1287" s="116"/>
      <c r="H1287" s="116"/>
      <c r="I1287" s="116"/>
    </row>
    <row r="1288" spans="1:9" x14ac:dyDescent="0.25">
      <c r="F1288" s="116"/>
      <c r="G1288" s="116"/>
      <c r="H1288" s="116"/>
      <c r="I1288" s="116"/>
    </row>
    <row r="1289" spans="1:9" x14ac:dyDescent="0.25">
      <c r="F1289" s="116"/>
      <c r="G1289" s="116"/>
      <c r="H1289" s="116"/>
      <c r="I1289" s="116"/>
    </row>
    <row r="1290" spans="1:9" x14ac:dyDescent="0.25">
      <c r="A1290" s="9"/>
      <c r="B1290" s="9"/>
      <c r="C1290" s="10"/>
      <c r="D1290" s="11"/>
      <c r="E1290" s="11"/>
      <c r="F1290" s="153"/>
      <c r="G1290" s="153"/>
      <c r="H1290" s="153"/>
      <c r="I1290" s="153"/>
    </row>
    <row r="1291" spans="1:9" x14ac:dyDescent="0.25">
      <c r="A1291" s="9"/>
      <c r="B1291" s="9"/>
      <c r="C1291" s="10"/>
      <c r="D1291" s="11"/>
      <c r="E1291" s="11"/>
      <c r="F1291" s="153"/>
      <c r="G1291" s="153"/>
      <c r="H1291" s="153"/>
      <c r="I1291" s="153"/>
    </row>
    <row r="1292" spans="1:9" x14ac:dyDescent="0.25">
      <c r="A1292" s="9"/>
      <c r="B1292" s="9"/>
      <c r="C1292" s="10"/>
      <c r="D1292" s="11"/>
      <c r="E1292" s="11"/>
      <c r="F1292" s="153"/>
      <c r="G1292" s="153"/>
      <c r="H1292" s="153"/>
      <c r="I1292" s="153"/>
    </row>
    <row r="1293" spans="1:9" x14ac:dyDescent="0.25">
      <c r="F1293" s="116"/>
      <c r="G1293" s="116"/>
      <c r="H1293" s="116"/>
      <c r="I1293" s="116"/>
    </row>
    <row r="1294" spans="1:9" x14ac:dyDescent="0.25">
      <c r="A1294" s="9"/>
      <c r="F1294" s="116"/>
      <c r="G1294" s="116"/>
      <c r="H1294" s="116"/>
      <c r="I1294" s="116"/>
    </row>
    <row r="1295" spans="1:9" x14ac:dyDescent="0.25">
      <c r="F1295" s="116"/>
      <c r="G1295" s="116"/>
      <c r="H1295" s="116"/>
      <c r="I1295" s="153"/>
    </row>
    <row r="1296" spans="1:9" x14ac:dyDescent="0.25">
      <c r="E1296" s="165"/>
      <c r="F1296" s="116"/>
      <c r="G1296" s="116"/>
      <c r="H1296" s="116"/>
      <c r="I1296" s="153"/>
    </row>
    <row r="1297" spans="1:9" x14ac:dyDescent="0.25">
      <c r="E1297" s="165"/>
      <c r="F1297" s="116"/>
      <c r="G1297" s="116"/>
      <c r="H1297" s="116"/>
      <c r="I1297" s="116"/>
    </row>
    <row r="1298" spans="1:9" x14ac:dyDescent="0.25">
      <c r="E1298" s="165"/>
      <c r="F1298" s="116"/>
      <c r="G1298" s="116"/>
      <c r="H1298" s="116"/>
      <c r="I1298" s="116"/>
    </row>
    <row r="1299" spans="1:9" x14ac:dyDescent="0.25">
      <c r="E1299" s="165"/>
      <c r="F1299" s="116"/>
      <c r="G1299" s="116"/>
      <c r="H1299" s="116"/>
      <c r="I1299" s="116"/>
    </row>
    <row r="1300" spans="1:9" x14ac:dyDescent="0.25">
      <c r="E1300" s="165"/>
      <c r="F1300" s="116"/>
      <c r="G1300" s="116"/>
      <c r="H1300" s="116"/>
      <c r="I1300" s="116"/>
    </row>
    <row r="1301" spans="1:9" x14ac:dyDescent="0.25">
      <c r="E1301" s="165"/>
      <c r="F1301" s="116"/>
      <c r="G1301" s="116"/>
      <c r="H1301" s="116"/>
      <c r="I1301" s="116"/>
    </row>
    <row r="1302" spans="1:9" x14ac:dyDescent="0.25">
      <c r="F1302" s="116"/>
      <c r="G1302" s="116"/>
      <c r="H1302" s="116"/>
      <c r="I1302" s="116"/>
    </row>
    <row r="1303" spans="1:9" x14ac:dyDescent="0.25">
      <c r="A1303" s="9"/>
      <c r="F1303" s="153"/>
      <c r="G1303" s="153"/>
      <c r="H1303" s="153"/>
      <c r="I1303" s="153"/>
    </row>
    <row r="1304" spans="1:9" x14ac:dyDescent="0.25">
      <c r="A1304" s="9"/>
      <c r="F1304" s="153"/>
      <c r="G1304" s="153"/>
      <c r="H1304" s="153"/>
      <c r="I1304" s="153"/>
    </row>
    <row r="1305" spans="1:9" x14ac:dyDescent="0.25">
      <c r="A1305" s="9"/>
      <c r="F1305" s="153"/>
      <c r="G1305" s="153"/>
      <c r="H1305" s="153"/>
      <c r="I1305" s="153"/>
    </row>
    <row r="1306" spans="1:9" x14ac:dyDescent="0.25">
      <c r="A1306" s="9"/>
      <c r="F1306" s="153"/>
      <c r="G1306" s="153"/>
      <c r="H1306" s="153"/>
      <c r="I1306" s="153"/>
    </row>
    <row r="1307" spans="1:9" x14ac:dyDescent="0.25">
      <c r="F1307" s="116"/>
      <c r="G1307" s="116"/>
      <c r="H1307" s="116"/>
      <c r="I1307" s="116"/>
    </row>
    <row r="1308" spans="1:9" x14ac:dyDescent="0.25">
      <c r="A1308" s="9"/>
      <c r="F1308" s="116"/>
      <c r="G1308" s="116"/>
      <c r="H1308" s="116"/>
      <c r="I1308" s="116"/>
    </row>
    <row r="1309" spans="1:9" x14ac:dyDescent="0.25">
      <c r="F1309" s="116"/>
      <c r="G1309" s="116"/>
      <c r="H1309" s="116"/>
      <c r="I1309" s="116"/>
    </row>
    <row r="1310" spans="1:9" x14ac:dyDescent="0.25">
      <c r="F1310" s="116"/>
      <c r="G1310" s="116"/>
      <c r="H1310" s="116"/>
      <c r="I1310" s="116"/>
    </row>
    <row r="1311" spans="1:9" x14ac:dyDescent="0.25">
      <c r="F1311" s="116"/>
      <c r="G1311" s="116"/>
      <c r="H1311" s="116"/>
      <c r="I1311" s="116"/>
    </row>
    <row r="1312" spans="1:9" x14ac:dyDescent="0.25">
      <c r="A1312" s="9"/>
      <c r="F1312" s="153"/>
      <c r="G1312" s="153"/>
      <c r="H1312" s="153"/>
      <c r="I1312" s="153"/>
    </row>
    <row r="1313" spans="1:9" x14ac:dyDescent="0.25">
      <c r="A1313" s="9"/>
      <c r="F1313" s="153"/>
      <c r="G1313" s="153"/>
      <c r="H1313" s="153"/>
      <c r="I1313" s="153"/>
    </row>
    <row r="1314" spans="1:9" x14ac:dyDescent="0.25">
      <c r="A1314" s="9"/>
      <c r="F1314" s="153"/>
      <c r="G1314" s="153"/>
      <c r="H1314" s="153"/>
      <c r="I1314" s="153"/>
    </row>
    <row r="1315" spans="1:9" x14ac:dyDescent="0.25">
      <c r="A1315" s="9"/>
      <c r="F1315" s="116"/>
      <c r="G1315" s="116"/>
      <c r="H1315" s="116"/>
      <c r="I1315" s="116"/>
    </row>
    <row r="1316" spans="1:9" x14ac:dyDescent="0.25">
      <c r="A1316" s="9"/>
      <c r="B1316" s="9"/>
      <c r="C1316" s="10"/>
      <c r="D1316" s="11"/>
      <c r="E1316" s="11"/>
      <c r="F1316" s="153"/>
      <c r="G1316" s="153"/>
      <c r="H1316" s="153"/>
      <c r="I1316" s="153"/>
    </row>
    <row r="1317" spans="1:9" x14ac:dyDescent="0.25">
      <c r="E1317" s="165"/>
      <c r="F1317" s="116"/>
      <c r="G1317" s="116"/>
      <c r="H1317" s="116"/>
      <c r="I1317" s="116"/>
    </row>
    <row r="1318" spans="1:9" x14ac:dyDescent="0.25">
      <c r="A1318" s="9"/>
      <c r="E1318" s="165"/>
      <c r="F1318" s="153"/>
      <c r="G1318" s="153"/>
      <c r="H1318" s="153"/>
      <c r="I1318" s="153"/>
    </row>
    <row r="1319" spans="1:9" x14ac:dyDescent="0.25">
      <c r="A1319" s="9"/>
      <c r="E1319" s="165"/>
      <c r="F1319" s="153"/>
      <c r="G1319" s="153"/>
      <c r="H1319" s="153"/>
      <c r="I1319" s="153"/>
    </row>
    <row r="1320" spans="1:9" x14ac:dyDescent="0.25">
      <c r="A1320" s="9"/>
      <c r="E1320" s="165"/>
      <c r="F1320" s="153"/>
      <c r="G1320" s="153"/>
      <c r="H1320" s="153"/>
      <c r="I1320" s="153"/>
    </row>
    <row r="1321" spans="1:9" x14ac:dyDescent="0.25">
      <c r="A1321" s="9"/>
      <c r="E1321" s="165"/>
      <c r="F1321" s="164"/>
      <c r="G1321" s="11"/>
      <c r="H1321" s="164"/>
      <c r="I1321" s="11"/>
    </row>
    <row r="1322" spans="1:9" x14ac:dyDescent="0.25">
      <c r="A1322" s="9"/>
      <c r="E1322" s="165"/>
      <c r="F1322" s="164"/>
      <c r="G1322" s="11"/>
      <c r="H1322" s="164"/>
      <c r="I1322" s="11"/>
    </row>
    <row r="1323" spans="1:9" x14ac:dyDescent="0.25">
      <c r="A1323" s="9"/>
      <c r="E1323" s="165"/>
      <c r="F1323" s="164"/>
      <c r="G1323" s="11"/>
      <c r="H1323" s="164"/>
      <c r="I1323" s="11"/>
    </row>
    <row r="1324" spans="1:9" x14ac:dyDescent="0.25">
      <c r="A1324" s="9"/>
      <c r="E1324" s="165"/>
      <c r="F1324" s="164"/>
      <c r="G1324" s="11"/>
      <c r="H1324" s="164"/>
      <c r="I1324" s="11"/>
    </row>
    <row r="1325" spans="1:9" x14ac:dyDescent="0.25">
      <c r="A1325" s="9"/>
      <c r="E1325" s="165"/>
      <c r="F1325" s="164"/>
      <c r="G1325" s="11"/>
      <c r="H1325" s="164"/>
      <c r="I1325" s="11"/>
    </row>
    <row r="1326" spans="1:9" x14ac:dyDescent="0.25">
      <c r="A1326" s="9"/>
      <c r="E1326" s="165"/>
      <c r="F1326" s="164"/>
      <c r="G1326" s="11"/>
      <c r="H1326" s="164"/>
      <c r="I1326" s="11"/>
    </row>
    <row r="1327" spans="1:9" x14ac:dyDescent="0.25">
      <c r="A1327" s="9"/>
      <c r="E1327" s="165"/>
      <c r="F1327" s="164"/>
      <c r="G1327" s="11"/>
      <c r="H1327" s="164"/>
      <c r="I1327" s="11"/>
    </row>
    <row r="1328" spans="1:9" x14ac:dyDescent="0.25">
      <c r="A1328" s="9"/>
      <c r="E1328" s="165"/>
      <c r="F1328" s="164"/>
      <c r="G1328" s="11"/>
      <c r="H1328" s="164"/>
      <c r="I1328" s="11"/>
    </row>
    <row r="1329" spans="1:9" x14ac:dyDescent="0.25">
      <c r="A1329" s="9"/>
      <c r="E1329" s="165"/>
      <c r="F1329" s="164"/>
      <c r="G1329" s="11"/>
      <c r="H1329" s="164"/>
      <c r="I1329" s="11"/>
    </row>
    <row r="1330" spans="1:9" x14ac:dyDescent="0.25">
      <c r="A1330" s="9"/>
      <c r="B1330" s="9"/>
      <c r="C1330" s="10"/>
      <c r="D1330" s="11"/>
      <c r="E1330" s="164"/>
      <c r="F1330" s="164"/>
      <c r="G1330" s="164"/>
      <c r="H1330" s="164"/>
    </row>
    <row r="1331" spans="1:9" x14ac:dyDescent="0.25">
      <c r="A1331" s="9"/>
      <c r="B1331" s="9"/>
      <c r="C1331" s="10"/>
      <c r="D1331" s="11"/>
      <c r="E1331" s="164"/>
      <c r="F1331" s="164"/>
      <c r="G1331" s="164"/>
      <c r="H1331" s="164"/>
    </row>
    <row r="1332" spans="1:9" x14ac:dyDescent="0.25">
      <c r="E1332" s="165"/>
      <c r="F1332" s="116"/>
      <c r="G1332" s="116"/>
      <c r="H1332" s="116"/>
      <c r="I1332" s="116"/>
    </row>
    <row r="1333" spans="1:9" x14ac:dyDescent="0.25">
      <c r="E1333" s="165"/>
      <c r="F1333" s="116"/>
      <c r="G1333" s="116"/>
      <c r="H1333" s="116"/>
      <c r="I1333" s="116"/>
    </row>
    <row r="1334" spans="1:9" x14ac:dyDescent="0.25">
      <c r="E1334" s="165"/>
      <c r="F1334" s="116"/>
      <c r="G1334" s="116"/>
      <c r="H1334" s="116"/>
      <c r="I1334" s="116"/>
    </row>
    <row r="1335" spans="1:9" x14ac:dyDescent="0.25">
      <c r="E1335" s="165"/>
      <c r="F1335" s="116"/>
      <c r="G1335" s="116"/>
      <c r="H1335" s="116"/>
      <c r="I1335" s="116"/>
    </row>
    <row r="1336" spans="1:9" x14ac:dyDescent="0.25">
      <c r="F1336" s="116"/>
      <c r="G1336" s="116"/>
      <c r="H1336" s="116"/>
      <c r="I1336" s="116"/>
    </row>
    <row r="1337" spans="1:9" x14ac:dyDescent="0.25">
      <c r="F1337" s="116"/>
      <c r="G1337" s="116"/>
      <c r="H1337" s="116"/>
      <c r="I1337" s="116"/>
    </row>
    <row r="1338" spans="1:9" x14ac:dyDescent="0.25">
      <c r="F1338" s="116"/>
      <c r="G1338" s="116"/>
      <c r="H1338" s="116"/>
      <c r="I1338" s="116"/>
    </row>
    <row r="1339" spans="1:9" x14ac:dyDescent="0.25">
      <c r="A1339" s="9"/>
      <c r="C1339" s="10"/>
      <c r="D1339" s="11"/>
      <c r="E1339" s="165"/>
      <c r="F1339" s="153"/>
      <c r="G1339" s="153"/>
      <c r="H1339" s="153"/>
      <c r="I1339" s="153"/>
    </row>
    <row r="1340" spans="1:9" x14ac:dyDescent="0.25">
      <c r="A1340" s="9"/>
      <c r="C1340" s="10"/>
      <c r="D1340" s="11"/>
      <c r="E1340" s="165"/>
      <c r="F1340" s="153"/>
      <c r="G1340" s="153"/>
      <c r="H1340" s="153"/>
      <c r="I1340" s="153"/>
    </row>
    <row r="1341" spans="1:9" x14ac:dyDescent="0.25">
      <c r="A1341" s="9"/>
      <c r="C1341" s="10"/>
      <c r="D1341" s="11"/>
      <c r="E1341" s="165"/>
      <c r="F1341" s="153"/>
      <c r="G1341" s="153"/>
      <c r="H1341" s="153"/>
      <c r="I1341" s="153"/>
    </row>
    <row r="1342" spans="1:9" x14ac:dyDescent="0.25">
      <c r="A1342" s="9"/>
      <c r="B1342" s="9"/>
      <c r="C1342" s="10"/>
      <c r="D1342" s="11"/>
      <c r="E1342" s="164"/>
      <c r="F1342" s="153"/>
      <c r="G1342" s="153"/>
      <c r="H1342" s="153"/>
      <c r="I1342" s="153"/>
    </row>
    <row r="1343" spans="1:9" x14ac:dyDescent="0.25">
      <c r="A1343" s="9"/>
      <c r="B1343" s="9"/>
      <c r="C1343" s="10"/>
      <c r="D1343" s="11"/>
      <c r="E1343" s="164"/>
      <c r="F1343" s="153"/>
      <c r="G1343" s="153"/>
      <c r="H1343" s="153"/>
      <c r="I1343" s="153"/>
    </row>
    <row r="1344" spans="1:9" x14ac:dyDescent="0.25">
      <c r="E1344" s="165"/>
      <c r="F1344" s="116"/>
      <c r="G1344" s="116"/>
      <c r="H1344" s="116"/>
      <c r="I1344" s="116"/>
    </row>
    <row r="1345" spans="1:9" x14ac:dyDescent="0.25">
      <c r="E1345" s="165"/>
      <c r="F1345" s="116"/>
      <c r="G1345" s="116"/>
      <c r="H1345" s="116"/>
      <c r="I1345" s="116"/>
    </row>
    <row r="1346" spans="1:9" x14ac:dyDescent="0.25">
      <c r="C1346" s="10"/>
      <c r="D1346" s="11"/>
      <c r="E1346" s="165"/>
      <c r="F1346" s="116"/>
      <c r="G1346" s="116"/>
      <c r="H1346" s="116"/>
      <c r="I1346" s="116"/>
    </row>
    <row r="1347" spans="1:9" x14ac:dyDescent="0.25">
      <c r="C1347" s="10"/>
      <c r="D1347" s="11"/>
      <c r="E1347" s="165"/>
      <c r="F1347" s="116"/>
      <c r="G1347" s="116"/>
      <c r="H1347" s="116"/>
      <c r="I1347" s="116"/>
    </row>
    <row r="1348" spans="1:9" x14ac:dyDescent="0.25">
      <c r="E1348" s="165"/>
      <c r="F1348" s="116"/>
      <c r="G1348" s="116"/>
      <c r="H1348" s="116"/>
      <c r="I1348" s="116"/>
    </row>
    <row r="1349" spans="1:9" x14ac:dyDescent="0.25">
      <c r="E1349" s="165"/>
      <c r="F1349" s="116"/>
      <c r="G1349" s="116"/>
      <c r="H1349" s="116"/>
      <c r="I1349" s="116"/>
    </row>
    <row r="1350" spans="1:9" x14ac:dyDescent="0.25">
      <c r="E1350" s="165"/>
      <c r="F1350" s="116"/>
      <c r="G1350" s="116"/>
      <c r="H1350" s="116"/>
      <c r="I1350" s="116"/>
    </row>
    <row r="1351" spans="1:9" x14ac:dyDescent="0.25">
      <c r="F1351" s="116"/>
      <c r="G1351" s="116"/>
      <c r="H1351" s="116"/>
      <c r="I1351" s="116"/>
    </row>
    <row r="1352" spans="1:9" x14ac:dyDescent="0.25">
      <c r="F1352" s="116"/>
      <c r="G1352" s="116"/>
      <c r="H1352" s="116"/>
      <c r="I1352" s="116"/>
    </row>
    <row r="1353" spans="1:9" x14ac:dyDescent="0.25">
      <c r="A1353" s="9"/>
      <c r="F1353" s="153"/>
      <c r="G1353" s="153"/>
      <c r="H1353" s="153"/>
      <c r="I1353" s="153"/>
    </row>
    <row r="1354" spans="1:9" x14ac:dyDescent="0.25">
      <c r="A1354" s="9"/>
      <c r="F1354" s="153"/>
      <c r="G1354" s="153"/>
      <c r="H1354" s="153"/>
      <c r="I1354" s="153"/>
    </row>
    <row r="1355" spans="1:9" x14ac:dyDescent="0.25">
      <c r="A1355" s="9"/>
      <c r="F1355" s="153"/>
      <c r="G1355" s="153"/>
      <c r="H1355" s="153"/>
      <c r="I1355" s="153"/>
    </row>
    <row r="1356" spans="1:9" x14ac:dyDescent="0.25">
      <c r="A1356" s="9"/>
      <c r="F1356" s="153"/>
      <c r="G1356" s="153"/>
      <c r="H1356" s="153"/>
      <c r="I1356" s="153"/>
    </row>
    <row r="1357" spans="1:9" x14ac:dyDescent="0.25">
      <c r="A1357" s="9"/>
      <c r="F1357" s="153"/>
      <c r="G1357" s="153"/>
      <c r="H1357" s="153"/>
      <c r="I1357" s="153"/>
    </row>
    <row r="1358" spans="1:9" x14ac:dyDescent="0.25">
      <c r="E1358" s="165"/>
      <c r="F1358" s="116"/>
      <c r="G1358" s="116"/>
      <c r="H1358" s="116"/>
      <c r="I1358" s="116"/>
    </row>
    <row r="1359" spans="1:9" x14ac:dyDescent="0.25">
      <c r="E1359" s="165"/>
      <c r="F1359" s="116"/>
      <c r="G1359" s="116"/>
      <c r="H1359" s="116"/>
      <c r="I1359" s="116"/>
    </row>
    <row r="1360" spans="1:9" x14ac:dyDescent="0.25">
      <c r="E1360" s="165"/>
      <c r="F1360" s="116"/>
      <c r="G1360" s="116"/>
      <c r="H1360" s="116"/>
      <c r="I1360" s="116"/>
    </row>
    <row r="1361" spans="1:9" x14ac:dyDescent="0.25">
      <c r="E1361" s="165"/>
      <c r="F1361" s="116"/>
      <c r="G1361" s="116"/>
      <c r="H1361" s="116"/>
      <c r="I1361" s="116"/>
    </row>
    <row r="1362" spans="1:9" x14ac:dyDescent="0.25">
      <c r="A1362" s="9"/>
      <c r="B1362" s="9"/>
      <c r="C1362" s="10"/>
      <c r="D1362" s="11"/>
      <c r="E1362" s="164"/>
      <c r="F1362" s="153"/>
      <c r="G1362" s="153"/>
      <c r="H1362" s="153"/>
      <c r="I1362" s="153"/>
    </row>
    <row r="1363" spans="1:9" x14ac:dyDescent="0.25">
      <c r="A1363" s="9"/>
      <c r="B1363" s="9"/>
      <c r="C1363" s="10"/>
      <c r="D1363" s="11"/>
      <c r="E1363" s="164"/>
      <c r="F1363" s="153"/>
      <c r="G1363" s="153"/>
      <c r="H1363" s="153"/>
      <c r="I1363" s="153"/>
    </row>
    <row r="1364" spans="1:9" x14ac:dyDescent="0.25">
      <c r="A1364" s="9"/>
      <c r="F1364" s="153"/>
      <c r="G1364" s="153"/>
      <c r="H1364" s="153"/>
      <c r="I1364" s="153"/>
    </row>
    <row r="1365" spans="1:9" x14ac:dyDescent="0.25">
      <c r="A1365" s="9"/>
      <c r="F1365" s="153"/>
      <c r="G1365" s="153"/>
      <c r="H1365" s="153"/>
      <c r="I1365" s="153"/>
    </row>
    <row r="1366" spans="1:9" x14ac:dyDescent="0.25">
      <c r="A1366" s="9"/>
      <c r="E1366" s="11"/>
      <c r="F1366" s="153"/>
      <c r="G1366" s="153"/>
      <c r="H1366" s="153"/>
      <c r="I1366" s="153"/>
    </row>
    <row r="1367" spans="1:9" x14ac:dyDescent="0.25">
      <c r="A1367" s="868"/>
      <c r="B1367" s="873"/>
      <c r="C1367" s="169"/>
      <c r="D1367" s="170"/>
      <c r="E1367" s="170"/>
      <c r="F1367" s="153"/>
      <c r="G1367" s="153"/>
      <c r="H1367" s="153"/>
      <c r="I1367" s="116"/>
    </row>
    <row r="1368" spans="1:9" x14ac:dyDescent="0.25">
      <c r="A1368" s="868"/>
      <c r="B1368" s="873"/>
      <c r="C1368" s="169"/>
      <c r="D1368" s="170"/>
      <c r="E1368" s="170"/>
      <c r="F1368" s="153"/>
      <c r="G1368" s="153"/>
      <c r="H1368" s="153"/>
      <c r="I1368" s="116"/>
    </row>
    <row r="1369" spans="1:9" x14ac:dyDescent="0.25">
      <c r="A1369" s="868"/>
      <c r="B1369" s="873"/>
      <c r="C1369" s="169"/>
      <c r="D1369" s="170"/>
      <c r="E1369" s="170"/>
      <c r="F1369" s="153"/>
      <c r="G1369" s="153"/>
      <c r="H1369" s="153"/>
      <c r="I1369" s="116"/>
    </row>
    <row r="1370" spans="1:9" x14ac:dyDescent="0.25">
      <c r="A1370" s="868"/>
      <c r="B1370" s="873"/>
      <c r="C1370" s="169"/>
      <c r="D1370" s="170"/>
      <c r="E1370" s="170"/>
      <c r="F1370" s="153"/>
      <c r="G1370" s="153"/>
      <c r="H1370" s="153"/>
      <c r="I1370" s="116"/>
    </row>
    <row r="1371" spans="1:9" x14ac:dyDescent="0.25">
      <c r="F1371" s="116"/>
      <c r="G1371" s="116"/>
      <c r="H1371" s="116"/>
      <c r="I1371" s="116"/>
    </row>
    <row r="1372" spans="1:9" x14ac:dyDescent="0.25">
      <c r="C1372" s="10"/>
      <c r="D1372" s="11"/>
      <c r="F1372" s="116"/>
      <c r="G1372" s="116"/>
      <c r="H1372" s="116"/>
      <c r="I1372" s="116"/>
    </row>
    <row r="1373" spans="1:9" x14ac:dyDescent="0.25">
      <c r="A1373" s="9"/>
      <c r="B1373" s="9"/>
      <c r="C1373" s="10"/>
      <c r="D1373" s="11"/>
      <c r="E1373" s="164"/>
      <c r="F1373" s="153"/>
      <c r="G1373" s="153"/>
      <c r="H1373" s="153"/>
      <c r="I1373" s="116"/>
    </row>
    <row r="1374" spans="1:9" x14ac:dyDescent="0.25">
      <c r="E1374" s="165"/>
      <c r="F1374" s="116"/>
      <c r="G1374" s="116"/>
      <c r="H1374" s="116"/>
      <c r="I1374" s="116"/>
    </row>
    <row r="1375" spans="1:9" x14ac:dyDescent="0.25">
      <c r="E1375" s="165"/>
      <c r="F1375" s="116"/>
      <c r="G1375" s="116"/>
      <c r="H1375" s="116"/>
      <c r="I1375" s="116"/>
    </row>
    <row r="1376" spans="1:9" x14ac:dyDescent="0.25">
      <c r="E1376" s="165"/>
      <c r="F1376" s="116"/>
      <c r="G1376" s="116"/>
      <c r="H1376" s="116"/>
      <c r="I1376" s="116"/>
    </row>
    <row r="1377" spans="1:9" x14ac:dyDescent="0.25">
      <c r="E1377" s="165"/>
      <c r="F1377" s="116"/>
      <c r="G1377" s="116"/>
      <c r="H1377" s="116"/>
      <c r="I1377" s="116"/>
    </row>
    <row r="1378" spans="1:9" x14ac:dyDescent="0.25">
      <c r="F1378" s="116"/>
      <c r="G1378" s="116"/>
      <c r="H1378" s="116"/>
      <c r="I1378" s="116"/>
    </row>
    <row r="1379" spans="1:9" x14ac:dyDescent="0.25">
      <c r="F1379" s="116"/>
      <c r="G1379" s="116"/>
      <c r="H1379" s="116"/>
      <c r="I1379" s="116"/>
    </row>
    <row r="1380" spans="1:9" x14ac:dyDescent="0.25">
      <c r="A1380" s="9"/>
      <c r="B1380" s="9"/>
      <c r="C1380" s="10"/>
      <c r="D1380" s="11"/>
      <c r="E1380" s="11"/>
      <c r="F1380" s="153"/>
      <c r="G1380" s="153"/>
      <c r="H1380" s="153"/>
      <c r="I1380" s="153"/>
    </row>
    <row r="1381" spans="1:9" x14ac:dyDescent="0.25">
      <c r="A1381" s="9"/>
      <c r="B1381" s="9"/>
      <c r="C1381" s="10"/>
      <c r="D1381" s="11"/>
      <c r="E1381" s="11"/>
      <c r="F1381" s="153"/>
      <c r="G1381" s="153"/>
      <c r="H1381" s="153"/>
      <c r="I1381" s="153"/>
    </row>
    <row r="1382" spans="1:9" x14ac:dyDescent="0.25">
      <c r="A1382" s="9"/>
      <c r="B1382" s="9"/>
      <c r="C1382" s="10"/>
      <c r="D1382" s="11"/>
      <c r="E1382" s="11"/>
      <c r="F1382" s="153"/>
      <c r="G1382" s="153"/>
      <c r="H1382" s="153"/>
      <c r="I1382" s="153"/>
    </row>
    <row r="1383" spans="1:9" x14ac:dyDescent="0.25">
      <c r="A1383" s="9"/>
      <c r="B1383" s="9"/>
      <c r="C1383" s="10"/>
      <c r="D1383" s="11"/>
      <c r="E1383" s="11"/>
      <c r="F1383" s="153"/>
      <c r="G1383" s="153"/>
      <c r="H1383" s="153"/>
      <c r="I1383" s="153"/>
    </row>
    <row r="1384" spans="1:9" x14ac:dyDescent="0.25">
      <c r="F1384" s="116"/>
      <c r="G1384" s="116"/>
      <c r="H1384" s="116"/>
      <c r="I1384" s="116"/>
    </row>
    <row r="1385" spans="1:9" x14ac:dyDescent="0.25">
      <c r="A1385" s="9"/>
      <c r="F1385" s="116"/>
      <c r="G1385" s="116"/>
      <c r="H1385" s="116"/>
      <c r="I1385" s="116"/>
    </row>
    <row r="1386" spans="1:9" x14ac:dyDescent="0.25">
      <c r="E1386" s="165"/>
      <c r="F1386" s="116"/>
      <c r="G1386" s="116"/>
      <c r="H1386" s="116"/>
      <c r="I1386" s="116"/>
    </row>
    <row r="1387" spans="1:9" x14ac:dyDescent="0.25">
      <c r="C1387" s="10"/>
      <c r="D1387" s="11"/>
      <c r="E1387" s="165"/>
      <c r="F1387" s="116"/>
      <c r="G1387" s="116"/>
      <c r="H1387" s="116"/>
      <c r="I1387" s="116"/>
    </row>
    <row r="1388" spans="1:9" x14ac:dyDescent="0.25">
      <c r="C1388" s="10"/>
      <c r="D1388" s="11"/>
      <c r="E1388" s="165"/>
      <c r="F1388" s="116"/>
      <c r="G1388" s="116"/>
      <c r="H1388" s="116"/>
      <c r="I1388" s="116"/>
    </row>
    <row r="1389" spans="1:9" x14ac:dyDescent="0.25">
      <c r="E1389" s="165"/>
      <c r="F1389" s="116"/>
      <c r="G1389" s="116"/>
      <c r="H1389" s="116"/>
      <c r="I1389" s="116"/>
    </row>
    <row r="1390" spans="1:9" x14ac:dyDescent="0.25">
      <c r="E1390" s="165"/>
      <c r="F1390" s="116"/>
      <c r="G1390" s="116"/>
      <c r="H1390" s="116"/>
      <c r="I1390" s="116"/>
    </row>
    <row r="1391" spans="1:9" x14ac:dyDescent="0.25">
      <c r="E1391" s="165"/>
      <c r="F1391" s="116"/>
      <c r="G1391" s="116"/>
      <c r="H1391" s="116"/>
      <c r="I1391" s="116"/>
    </row>
    <row r="1392" spans="1:9" x14ac:dyDescent="0.25">
      <c r="E1392" s="165"/>
      <c r="F1392" s="116"/>
      <c r="G1392" s="116"/>
      <c r="H1392" s="116"/>
      <c r="I1392" s="116"/>
    </row>
    <row r="1393" spans="1:9" x14ac:dyDescent="0.25">
      <c r="E1393" s="165"/>
      <c r="F1393" s="116"/>
      <c r="G1393" s="116"/>
      <c r="H1393" s="116"/>
      <c r="I1393" s="116"/>
    </row>
    <row r="1394" spans="1:9" x14ac:dyDescent="0.25">
      <c r="F1394" s="116"/>
      <c r="G1394" s="116"/>
      <c r="H1394" s="116"/>
      <c r="I1394" s="116"/>
    </row>
    <row r="1395" spans="1:9" x14ac:dyDescent="0.25">
      <c r="A1395" s="9"/>
      <c r="F1395" s="153"/>
      <c r="G1395" s="153"/>
      <c r="H1395" s="153"/>
      <c r="I1395" s="153"/>
    </row>
    <row r="1396" spans="1:9" x14ac:dyDescent="0.25">
      <c r="A1396" s="9"/>
      <c r="F1396" s="153"/>
      <c r="G1396" s="153"/>
      <c r="H1396" s="153"/>
      <c r="I1396" s="153"/>
    </row>
    <row r="1397" spans="1:9" x14ac:dyDescent="0.25">
      <c r="A1397" s="9"/>
      <c r="F1397" s="153"/>
      <c r="G1397" s="153"/>
      <c r="H1397" s="153"/>
      <c r="I1397" s="153"/>
    </row>
    <row r="1398" spans="1:9" x14ac:dyDescent="0.25">
      <c r="A1398" s="9"/>
      <c r="F1398" s="153"/>
      <c r="G1398" s="153"/>
      <c r="H1398" s="153"/>
      <c r="I1398" s="153"/>
    </row>
    <row r="1399" spans="1:9" x14ac:dyDescent="0.25">
      <c r="F1399" s="116"/>
      <c r="G1399" s="116"/>
      <c r="H1399" s="116"/>
      <c r="I1399" s="116"/>
    </row>
    <row r="1400" spans="1:9" x14ac:dyDescent="0.25">
      <c r="A1400" s="9"/>
      <c r="F1400" s="116"/>
      <c r="G1400" s="116"/>
      <c r="H1400" s="116"/>
      <c r="I1400" s="116"/>
    </row>
    <row r="1401" spans="1:9" x14ac:dyDescent="0.25">
      <c r="E1401" s="165"/>
      <c r="F1401" s="116"/>
      <c r="G1401" s="116"/>
      <c r="H1401" s="116"/>
      <c r="I1401" s="116"/>
    </row>
    <row r="1402" spans="1:9" x14ac:dyDescent="0.25">
      <c r="E1402" s="165"/>
      <c r="F1402" s="116"/>
      <c r="G1402" s="116"/>
      <c r="H1402" s="116"/>
      <c r="I1402" s="116"/>
    </row>
    <row r="1403" spans="1:9" x14ac:dyDescent="0.25">
      <c r="F1403" s="116"/>
      <c r="G1403" s="116"/>
      <c r="H1403" s="116"/>
      <c r="I1403" s="116"/>
    </row>
    <row r="1404" spans="1:9" x14ac:dyDescent="0.25">
      <c r="F1404" s="116"/>
      <c r="G1404" s="116"/>
      <c r="H1404" s="116"/>
      <c r="I1404" s="116"/>
    </row>
    <row r="1405" spans="1:9" x14ac:dyDescent="0.25">
      <c r="A1405" s="9"/>
      <c r="F1405" s="153"/>
      <c r="G1405" s="153"/>
      <c r="H1405" s="153"/>
      <c r="I1405" s="153"/>
    </row>
    <row r="1406" spans="1:9" x14ac:dyDescent="0.25">
      <c r="F1406" s="116"/>
      <c r="G1406" s="116"/>
      <c r="H1406" s="116"/>
      <c r="I1406" s="116"/>
    </row>
    <row r="1407" spans="1:9" x14ac:dyDescent="0.25">
      <c r="A1407" s="9"/>
      <c r="F1407" s="116"/>
      <c r="G1407" s="116"/>
      <c r="H1407" s="116"/>
      <c r="I1407" s="116"/>
    </row>
    <row r="1408" spans="1:9" x14ac:dyDescent="0.25">
      <c r="E1408" s="165"/>
      <c r="F1408" s="116"/>
      <c r="G1408" s="116"/>
      <c r="H1408" s="116"/>
      <c r="I1408" s="116"/>
    </row>
    <row r="1409" spans="1:9" x14ac:dyDescent="0.25">
      <c r="A1409" s="9"/>
      <c r="B1409" s="9"/>
      <c r="C1409" s="10"/>
      <c r="D1409" s="11"/>
      <c r="E1409" s="164"/>
      <c r="F1409" s="153"/>
      <c r="G1409" s="153"/>
      <c r="H1409" s="153"/>
      <c r="I1409" s="153"/>
    </row>
    <row r="1410" spans="1:9" x14ac:dyDescent="0.25">
      <c r="F1410" s="116"/>
      <c r="G1410" s="116"/>
      <c r="H1410" s="116"/>
      <c r="I1410" s="116"/>
    </row>
    <row r="1411" spans="1:9" x14ac:dyDescent="0.25">
      <c r="A1411" s="9"/>
      <c r="E1411" s="165"/>
      <c r="F1411" s="153"/>
      <c r="G1411" s="153"/>
      <c r="H1411" s="153"/>
      <c r="I1411" s="153"/>
    </row>
    <row r="1412" spans="1:9" x14ac:dyDescent="0.25">
      <c r="A1412" s="9"/>
      <c r="E1412" s="165"/>
      <c r="F1412" s="153"/>
      <c r="G1412" s="153"/>
      <c r="H1412" s="153"/>
      <c r="I1412" s="153"/>
    </row>
    <row r="1421" spans="1:9" x14ac:dyDescent="0.25">
      <c r="C1421" s="10"/>
      <c r="D1421" s="11"/>
    </row>
    <row r="1422" spans="1:9" x14ac:dyDescent="0.25">
      <c r="A1422" s="9"/>
    </row>
    <row r="1423" spans="1:9" x14ac:dyDescent="0.25">
      <c r="E1423" s="165"/>
      <c r="F1423" s="116"/>
      <c r="G1423" s="116"/>
      <c r="H1423" s="116"/>
      <c r="I1423" s="116"/>
    </row>
    <row r="1424" spans="1:9" x14ac:dyDescent="0.25">
      <c r="E1424" s="165"/>
      <c r="F1424" s="116"/>
      <c r="G1424" s="116"/>
      <c r="H1424" s="116"/>
      <c r="I1424" s="116"/>
    </row>
    <row r="1425" spans="1:10" x14ac:dyDescent="0.25">
      <c r="E1425" s="165"/>
      <c r="F1425" s="116"/>
      <c r="G1425" s="116"/>
      <c r="H1425" s="116"/>
      <c r="I1425" s="116"/>
    </row>
    <row r="1426" spans="1:10" x14ac:dyDescent="0.25">
      <c r="F1426" s="116"/>
      <c r="G1426" s="116"/>
      <c r="H1426" s="116"/>
      <c r="I1426" s="116"/>
    </row>
    <row r="1427" spans="1:10" x14ac:dyDescent="0.25">
      <c r="F1427" s="116"/>
      <c r="G1427" s="116"/>
      <c r="H1427" s="116"/>
      <c r="I1427" s="116"/>
    </row>
    <row r="1428" spans="1:10" x14ac:dyDescent="0.25">
      <c r="F1428" s="116"/>
      <c r="G1428" s="116"/>
      <c r="H1428" s="116"/>
      <c r="I1428" s="116"/>
    </row>
    <row r="1429" spans="1:10" x14ac:dyDescent="0.25">
      <c r="A1429" s="9"/>
      <c r="B1429" s="9"/>
      <c r="C1429" s="10"/>
      <c r="D1429" s="11"/>
      <c r="E1429" s="11"/>
      <c r="F1429" s="153"/>
      <c r="G1429" s="153"/>
      <c r="H1429" s="153"/>
      <c r="I1429" s="153"/>
    </row>
    <row r="1430" spans="1:10" x14ac:dyDescent="0.25">
      <c r="A1430" s="9"/>
      <c r="B1430" s="9"/>
      <c r="C1430" s="10"/>
      <c r="D1430" s="11"/>
      <c r="E1430" s="11"/>
      <c r="F1430" s="153"/>
      <c r="G1430" s="153"/>
      <c r="H1430" s="153"/>
      <c r="I1430" s="153"/>
      <c r="J1430" s="11"/>
    </row>
    <row r="1431" spans="1:10" x14ac:dyDescent="0.25">
      <c r="A1431" s="9"/>
      <c r="B1431" s="9"/>
      <c r="C1431" s="10"/>
      <c r="D1431" s="11"/>
      <c r="E1431" s="11"/>
      <c r="F1431" s="153"/>
      <c r="G1431" s="153"/>
      <c r="H1431" s="153"/>
      <c r="I1431" s="153"/>
      <c r="J1431" s="11"/>
    </row>
    <row r="1432" spans="1:10" x14ac:dyDescent="0.25">
      <c r="A1432" s="9"/>
      <c r="B1432" s="9"/>
      <c r="C1432" s="10"/>
      <c r="D1432" s="11"/>
      <c r="E1432" s="11"/>
      <c r="F1432" s="153"/>
      <c r="G1432" s="153"/>
      <c r="H1432" s="153"/>
      <c r="I1432" s="153"/>
      <c r="J1432" s="11"/>
    </row>
    <row r="1433" spans="1:10" x14ac:dyDescent="0.25">
      <c r="F1433" s="116"/>
      <c r="G1433" s="116"/>
      <c r="H1433" s="116"/>
      <c r="I1433" s="116"/>
    </row>
    <row r="1434" spans="1:10" x14ac:dyDescent="0.25">
      <c r="A1434" s="9"/>
      <c r="F1434" s="116"/>
      <c r="G1434" s="116"/>
      <c r="H1434" s="116"/>
      <c r="I1434" s="116"/>
    </row>
    <row r="1435" spans="1:10" x14ac:dyDescent="0.25">
      <c r="E1435" s="165"/>
      <c r="F1435" s="116"/>
      <c r="G1435" s="116"/>
      <c r="H1435" s="116"/>
      <c r="I1435" s="116"/>
    </row>
    <row r="1436" spans="1:10" x14ac:dyDescent="0.25">
      <c r="E1436" s="165"/>
      <c r="F1436" s="116"/>
      <c r="G1436" s="116"/>
      <c r="H1436" s="116"/>
      <c r="I1436" s="116"/>
    </row>
    <row r="1437" spans="1:10" x14ac:dyDescent="0.25">
      <c r="E1437" s="165"/>
      <c r="F1437" s="116"/>
      <c r="G1437" s="116"/>
      <c r="H1437" s="116"/>
      <c r="I1437" s="116"/>
    </row>
    <row r="1438" spans="1:10" x14ac:dyDescent="0.25">
      <c r="E1438" s="165"/>
      <c r="F1438" s="116"/>
      <c r="G1438" s="116"/>
      <c r="H1438" s="116"/>
      <c r="I1438" s="116"/>
    </row>
    <row r="1439" spans="1:10" x14ac:dyDescent="0.25">
      <c r="E1439" s="165"/>
      <c r="F1439" s="116"/>
      <c r="G1439" s="116"/>
      <c r="H1439" s="116"/>
      <c r="I1439" s="116"/>
    </row>
    <row r="1440" spans="1:10" x14ac:dyDescent="0.25">
      <c r="E1440" s="165"/>
      <c r="F1440" s="116"/>
      <c r="G1440" s="116"/>
      <c r="H1440" s="116"/>
      <c r="I1440" s="116"/>
    </row>
    <row r="1441" spans="1:9" x14ac:dyDescent="0.25">
      <c r="E1441" s="165"/>
      <c r="F1441" s="116"/>
      <c r="G1441" s="116"/>
      <c r="H1441" s="116"/>
      <c r="I1441" s="116"/>
    </row>
    <row r="1442" spans="1:9" x14ac:dyDescent="0.25">
      <c r="F1442" s="116"/>
      <c r="G1442" s="116"/>
      <c r="H1442" s="116"/>
      <c r="I1442" s="116"/>
    </row>
    <row r="1443" spans="1:9" x14ac:dyDescent="0.25">
      <c r="A1443" s="9"/>
      <c r="F1443" s="153"/>
      <c r="G1443" s="153"/>
      <c r="H1443" s="153"/>
      <c r="I1443" s="153"/>
    </row>
    <row r="1444" spans="1:9" x14ac:dyDescent="0.25">
      <c r="A1444" s="9"/>
      <c r="F1444" s="153"/>
      <c r="G1444" s="153"/>
      <c r="H1444" s="153"/>
      <c r="I1444" s="153"/>
    </row>
    <row r="1445" spans="1:9" x14ac:dyDescent="0.25">
      <c r="A1445" s="9"/>
      <c r="F1445" s="153"/>
      <c r="G1445" s="153"/>
      <c r="H1445" s="153"/>
      <c r="I1445" s="153"/>
    </row>
    <row r="1446" spans="1:9" x14ac:dyDescent="0.25">
      <c r="A1446" s="9"/>
      <c r="F1446" s="153"/>
      <c r="G1446" s="153"/>
      <c r="H1446" s="153"/>
      <c r="I1446" s="153"/>
    </row>
    <row r="1447" spans="1:9" x14ac:dyDescent="0.25">
      <c r="F1447" s="116"/>
      <c r="G1447" s="116"/>
      <c r="H1447" s="116"/>
      <c r="I1447" s="116"/>
    </row>
    <row r="1448" spans="1:9" x14ac:dyDescent="0.25">
      <c r="A1448" s="9"/>
      <c r="F1448" s="116"/>
      <c r="G1448" s="116"/>
      <c r="H1448" s="116"/>
      <c r="I1448" s="116"/>
    </row>
    <row r="1449" spans="1:9" x14ac:dyDescent="0.25">
      <c r="E1449" s="165"/>
      <c r="F1449" s="116"/>
      <c r="G1449" s="116"/>
      <c r="H1449" s="116"/>
      <c r="I1449" s="116"/>
    </row>
    <row r="1450" spans="1:9" x14ac:dyDescent="0.25">
      <c r="E1450" s="165"/>
      <c r="F1450" s="116"/>
      <c r="G1450" s="116"/>
      <c r="H1450" s="116"/>
      <c r="I1450" s="116"/>
    </row>
    <row r="1451" spans="1:9" x14ac:dyDescent="0.25">
      <c r="F1451" s="116"/>
      <c r="G1451" s="116"/>
      <c r="H1451" s="116"/>
      <c r="I1451" s="116"/>
    </row>
    <row r="1452" spans="1:9" x14ac:dyDescent="0.25">
      <c r="A1452" s="9"/>
      <c r="F1452" s="153"/>
      <c r="G1452" s="153"/>
      <c r="H1452" s="153"/>
      <c r="I1452" s="153"/>
    </row>
    <row r="1453" spans="1:9" x14ac:dyDescent="0.25">
      <c r="F1453" s="116"/>
      <c r="G1453" s="116"/>
      <c r="H1453" s="116"/>
      <c r="I1453" s="116"/>
    </row>
    <row r="1454" spans="1:9" x14ac:dyDescent="0.25">
      <c r="E1454" s="165"/>
      <c r="F1454" s="116"/>
      <c r="G1454" s="116"/>
      <c r="H1454" s="116"/>
      <c r="I1454" s="116"/>
    </row>
    <row r="1455" spans="1:9" x14ac:dyDescent="0.25">
      <c r="E1455" s="165"/>
      <c r="F1455" s="116"/>
      <c r="G1455" s="116"/>
      <c r="H1455" s="116"/>
      <c r="I1455" s="116"/>
    </row>
    <row r="1456" spans="1:9" x14ac:dyDescent="0.25">
      <c r="A1456" s="9"/>
      <c r="B1456" s="9"/>
      <c r="C1456" s="10"/>
      <c r="D1456" s="11"/>
      <c r="E1456" s="11"/>
      <c r="F1456" s="153"/>
      <c r="G1456" s="153"/>
      <c r="H1456" s="153"/>
      <c r="I1456" s="153"/>
    </row>
    <row r="1457" spans="1:9" x14ac:dyDescent="0.25">
      <c r="F1457" s="116"/>
      <c r="G1457" s="116"/>
      <c r="H1457" s="116"/>
      <c r="I1457" s="116"/>
    </row>
    <row r="1458" spans="1:9" x14ac:dyDescent="0.25">
      <c r="F1458" s="116"/>
      <c r="G1458" s="116"/>
      <c r="H1458" s="116"/>
      <c r="I1458" s="116"/>
    </row>
    <row r="1459" spans="1:9" x14ac:dyDescent="0.25">
      <c r="A1459" s="9"/>
      <c r="F1459" s="11"/>
      <c r="G1459" s="11"/>
      <c r="H1459" s="11"/>
      <c r="I1459" s="11"/>
    </row>
    <row r="1461" spans="1:9" x14ac:dyDescent="0.25">
      <c r="A1461" s="9"/>
      <c r="B1461" s="9"/>
    </row>
    <row r="1465" spans="1:9" x14ac:dyDescent="0.25">
      <c r="A1465" s="9"/>
      <c r="B1465" s="9"/>
      <c r="C1465" s="10"/>
      <c r="D1465" s="11"/>
      <c r="E1465" s="153"/>
      <c r="F1465" s="153"/>
      <c r="G1465" s="153"/>
      <c r="H1465" s="153"/>
      <c r="I1465" s="153"/>
    </row>
    <row r="1466" spans="1:9" x14ac:dyDescent="0.25">
      <c r="A1466" s="9"/>
      <c r="B1466" s="9"/>
      <c r="C1466" s="10"/>
      <c r="D1466" s="11"/>
      <c r="E1466" s="153"/>
      <c r="F1466" s="153"/>
      <c r="G1466" s="153"/>
      <c r="H1466" s="153"/>
      <c r="I1466" s="153"/>
    </row>
    <row r="1467" spans="1:9" x14ac:dyDescent="0.25">
      <c r="A1467" s="9"/>
      <c r="B1467" s="9"/>
      <c r="C1467" s="10"/>
      <c r="D1467" s="11"/>
      <c r="E1467" s="153"/>
      <c r="F1467" s="153"/>
      <c r="G1467" s="153"/>
      <c r="H1467" s="153"/>
      <c r="I1467" s="153"/>
    </row>
    <row r="1468" spans="1:9" x14ac:dyDescent="0.25">
      <c r="A1468" s="9"/>
      <c r="B1468" s="9"/>
      <c r="C1468" s="10"/>
      <c r="D1468" s="11"/>
      <c r="E1468" s="153"/>
      <c r="F1468" s="153"/>
      <c r="G1468" s="153"/>
      <c r="H1468" s="153"/>
      <c r="I1468" s="153"/>
    </row>
    <row r="1470" spans="1:9" x14ac:dyDescent="0.25">
      <c r="C1470" s="10"/>
      <c r="D1470" s="11"/>
    </row>
    <row r="1471" spans="1:9" x14ac:dyDescent="0.25">
      <c r="A1471" s="9"/>
      <c r="B1471" s="9"/>
    </row>
    <row r="1472" spans="1:9" x14ac:dyDescent="0.25">
      <c r="E1472" s="165"/>
      <c r="F1472" s="116"/>
      <c r="G1472" s="116"/>
      <c r="H1472" s="116"/>
      <c r="I1472" s="116"/>
    </row>
    <row r="1473" spans="1:10" x14ac:dyDescent="0.25">
      <c r="E1473" s="165"/>
      <c r="F1473" s="116"/>
      <c r="G1473" s="116"/>
      <c r="H1473" s="116"/>
      <c r="I1473" s="116"/>
    </row>
    <row r="1474" spans="1:10" x14ac:dyDescent="0.25">
      <c r="E1474" s="165"/>
      <c r="F1474" s="116"/>
      <c r="G1474" s="116"/>
      <c r="H1474" s="116"/>
      <c r="I1474" s="116"/>
    </row>
    <row r="1475" spans="1:10" x14ac:dyDescent="0.25">
      <c r="E1475" s="165"/>
      <c r="F1475" s="116"/>
      <c r="G1475" s="116"/>
      <c r="H1475" s="116"/>
      <c r="I1475" s="116"/>
    </row>
    <row r="1476" spans="1:10" x14ac:dyDescent="0.25">
      <c r="E1476" s="165"/>
      <c r="F1476" s="116"/>
      <c r="G1476" s="116"/>
      <c r="H1476" s="116"/>
      <c r="I1476" s="116"/>
    </row>
    <row r="1477" spans="1:10" x14ac:dyDescent="0.25">
      <c r="E1477" s="165"/>
      <c r="F1477" s="116"/>
      <c r="G1477" s="116"/>
      <c r="H1477" s="116"/>
      <c r="I1477" s="116"/>
    </row>
    <row r="1478" spans="1:10" x14ac:dyDescent="0.25">
      <c r="F1478" s="116"/>
      <c r="G1478" s="116"/>
      <c r="H1478" s="116"/>
      <c r="I1478" s="116"/>
    </row>
    <row r="1479" spans="1:10" x14ac:dyDescent="0.25">
      <c r="A1479" s="9"/>
      <c r="B1479" s="9"/>
      <c r="C1479" s="10"/>
      <c r="D1479" s="11"/>
      <c r="E1479" s="11"/>
      <c r="F1479" s="153"/>
      <c r="G1479" s="153"/>
      <c r="H1479" s="153"/>
      <c r="I1479" s="153"/>
      <c r="J1479" s="11"/>
    </row>
    <row r="1480" spans="1:10" x14ac:dyDescent="0.25">
      <c r="A1480" s="9"/>
      <c r="B1480" s="9"/>
      <c r="C1480" s="10"/>
      <c r="D1480" s="11"/>
      <c r="E1480" s="11"/>
      <c r="F1480" s="153"/>
      <c r="G1480" s="153"/>
      <c r="H1480" s="153"/>
      <c r="I1480" s="153"/>
      <c r="J1480" s="11"/>
    </row>
    <row r="1481" spans="1:10" x14ac:dyDescent="0.25">
      <c r="A1481" s="9"/>
      <c r="B1481" s="9"/>
      <c r="C1481" s="10"/>
      <c r="D1481" s="11"/>
      <c r="E1481" s="11"/>
      <c r="F1481" s="153"/>
      <c r="G1481" s="153"/>
      <c r="H1481" s="153"/>
      <c r="I1481" s="153"/>
      <c r="J1481" s="11"/>
    </row>
    <row r="1482" spans="1:10" x14ac:dyDescent="0.25">
      <c r="F1482" s="116"/>
      <c r="G1482" s="116"/>
      <c r="H1482" s="116"/>
      <c r="I1482" s="116"/>
    </row>
    <row r="1483" spans="1:10" x14ac:dyDescent="0.25">
      <c r="A1483" s="9"/>
      <c r="F1483" s="116"/>
      <c r="G1483" s="116"/>
      <c r="H1483" s="116"/>
      <c r="I1483" s="116"/>
    </row>
    <row r="1484" spans="1:10" x14ac:dyDescent="0.25">
      <c r="E1484" s="165"/>
      <c r="F1484" s="116"/>
      <c r="G1484" s="116"/>
      <c r="H1484" s="116"/>
      <c r="I1484" s="116"/>
    </row>
    <row r="1485" spans="1:10" x14ac:dyDescent="0.25">
      <c r="E1485" s="165"/>
      <c r="F1485" s="116"/>
      <c r="G1485" s="116"/>
      <c r="H1485" s="116"/>
      <c r="I1485" s="116"/>
    </row>
    <row r="1486" spans="1:10" x14ac:dyDescent="0.25">
      <c r="E1486" s="165"/>
      <c r="F1486" s="116"/>
      <c r="G1486" s="116"/>
      <c r="H1486" s="116"/>
      <c r="I1486" s="116"/>
    </row>
    <row r="1487" spans="1:10" x14ac:dyDescent="0.25">
      <c r="E1487" s="165"/>
      <c r="F1487" s="116"/>
      <c r="G1487" s="116"/>
      <c r="H1487" s="116"/>
      <c r="I1487" s="116"/>
    </row>
    <row r="1488" spans="1:10" x14ac:dyDescent="0.25">
      <c r="E1488" s="165"/>
      <c r="F1488" s="116"/>
      <c r="G1488" s="116"/>
      <c r="H1488" s="116"/>
      <c r="I1488" s="116"/>
    </row>
    <row r="1489" spans="1:9" x14ac:dyDescent="0.25">
      <c r="E1489" s="165"/>
      <c r="F1489" s="116"/>
      <c r="G1489" s="116"/>
      <c r="H1489" s="116"/>
      <c r="I1489" s="116"/>
    </row>
    <row r="1490" spans="1:9" x14ac:dyDescent="0.25">
      <c r="E1490" s="165"/>
      <c r="F1490" s="116"/>
      <c r="G1490" s="116"/>
      <c r="H1490" s="116"/>
      <c r="I1490" s="116"/>
    </row>
    <row r="1491" spans="1:9" x14ac:dyDescent="0.25">
      <c r="E1491" s="165"/>
      <c r="F1491" s="116"/>
      <c r="G1491" s="116"/>
      <c r="H1491" s="116"/>
      <c r="I1491" s="116"/>
    </row>
    <row r="1492" spans="1:9" x14ac:dyDescent="0.25">
      <c r="F1492" s="116"/>
      <c r="G1492" s="116"/>
      <c r="H1492" s="116"/>
      <c r="I1492" s="116"/>
    </row>
    <row r="1493" spans="1:9" x14ac:dyDescent="0.25">
      <c r="A1493" s="9"/>
      <c r="F1493" s="153"/>
      <c r="G1493" s="153"/>
      <c r="H1493" s="153"/>
      <c r="I1493" s="153"/>
    </row>
    <row r="1494" spans="1:9" x14ac:dyDescent="0.25">
      <c r="A1494" s="9"/>
      <c r="F1494" s="153"/>
      <c r="G1494" s="153"/>
      <c r="H1494" s="153"/>
      <c r="I1494" s="153"/>
    </row>
    <row r="1495" spans="1:9" x14ac:dyDescent="0.25">
      <c r="A1495" s="9"/>
      <c r="F1495" s="153"/>
      <c r="G1495" s="153"/>
      <c r="H1495" s="153"/>
      <c r="I1495" s="153"/>
    </row>
    <row r="1496" spans="1:9" x14ac:dyDescent="0.25">
      <c r="F1496" s="116"/>
      <c r="G1496" s="116"/>
      <c r="H1496" s="116"/>
      <c r="I1496" s="116"/>
    </row>
    <row r="1497" spans="1:9" x14ac:dyDescent="0.25">
      <c r="A1497" s="9"/>
      <c r="F1497" s="116"/>
      <c r="G1497" s="116"/>
      <c r="H1497" s="116"/>
      <c r="I1497" s="116"/>
    </row>
    <row r="1498" spans="1:9" x14ac:dyDescent="0.25">
      <c r="E1498" s="165"/>
      <c r="F1498" s="116"/>
      <c r="G1498" s="116"/>
      <c r="H1498" s="116"/>
      <c r="I1498" s="116"/>
    </row>
    <row r="1499" spans="1:9" x14ac:dyDescent="0.25">
      <c r="E1499" s="165"/>
      <c r="F1499" s="116"/>
      <c r="G1499" s="116"/>
      <c r="H1499" s="116"/>
      <c r="I1499" s="116"/>
    </row>
    <row r="1500" spans="1:9" x14ac:dyDescent="0.25">
      <c r="F1500" s="116"/>
      <c r="G1500" s="116"/>
      <c r="H1500" s="116"/>
      <c r="I1500" s="116"/>
    </row>
    <row r="1501" spans="1:9" x14ac:dyDescent="0.25">
      <c r="A1501" s="9"/>
      <c r="F1501" s="153"/>
      <c r="G1501" s="153"/>
      <c r="H1501" s="153"/>
      <c r="I1501" s="153"/>
    </row>
    <row r="1502" spans="1:9" x14ac:dyDescent="0.25">
      <c r="F1502" s="116"/>
      <c r="G1502" s="116"/>
      <c r="H1502" s="116"/>
      <c r="I1502" s="116"/>
    </row>
    <row r="1503" spans="1:9" x14ac:dyDescent="0.25">
      <c r="F1503" s="116"/>
      <c r="G1503" s="116"/>
      <c r="H1503" s="116"/>
      <c r="I1503" s="116"/>
    </row>
    <row r="1504" spans="1:9" x14ac:dyDescent="0.25">
      <c r="F1504" s="116"/>
      <c r="G1504" s="116"/>
      <c r="H1504" s="116"/>
      <c r="I1504" s="116"/>
    </row>
    <row r="1505" spans="1:9" x14ac:dyDescent="0.25">
      <c r="A1505" s="9"/>
      <c r="F1505" s="153"/>
      <c r="G1505" s="153"/>
      <c r="H1505" s="153"/>
      <c r="I1505" s="153"/>
    </row>
    <row r="1506" spans="1:9" x14ac:dyDescent="0.25">
      <c r="F1506" s="116"/>
      <c r="G1506" s="116"/>
      <c r="H1506" s="116"/>
      <c r="I1506" s="116"/>
    </row>
    <row r="1507" spans="1:9" x14ac:dyDescent="0.25">
      <c r="F1507" s="116"/>
      <c r="G1507" s="116"/>
      <c r="H1507" s="116"/>
      <c r="I1507" s="116"/>
    </row>
    <row r="1508" spans="1:9" x14ac:dyDescent="0.25">
      <c r="A1508" s="9"/>
      <c r="F1508" s="11"/>
      <c r="G1508" s="11"/>
      <c r="H1508" s="11"/>
      <c r="I1508" s="11"/>
    </row>
    <row r="1510" spans="1:9" x14ac:dyDescent="0.25">
      <c r="A1510" s="9"/>
      <c r="B1510" s="9"/>
    </row>
    <row r="1512" spans="1:9" x14ac:dyDescent="0.25">
      <c r="A1512" s="9"/>
      <c r="B1512" s="9"/>
      <c r="C1512" s="10"/>
      <c r="D1512" s="11"/>
      <c r="E1512" s="153"/>
      <c r="F1512" s="153"/>
      <c r="G1512" s="153"/>
      <c r="H1512" s="153"/>
      <c r="I1512" s="153"/>
    </row>
    <row r="1518" spans="1:9" x14ac:dyDescent="0.25">
      <c r="C1518" s="10"/>
      <c r="D1518" s="11"/>
    </row>
    <row r="1519" spans="1:9" x14ac:dyDescent="0.25">
      <c r="A1519" s="9"/>
      <c r="B1519" s="9"/>
    </row>
    <row r="1520" spans="1:9" x14ac:dyDescent="0.25">
      <c r="E1520" s="165"/>
      <c r="F1520" s="116"/>
      <c r="G1520" s="116"/>
      <c r="H1520" s="116"/>
      <c r="I1520" s="116"/>
    </row>
    <row r="1521" spans="1:9" x14ac:dyDescent="0.25">
      <c r="E1521" s="165"/>
      <c r="F1521" s="116"/>
      <c r="G1521" s="116"/>
      <c r="H1521" s="116"/>
      <c r="I1521" s="116"/>
    </row>
    <row r="1522" spans="1:9" x14ac:dyDescent="0.25">
      <c r="E1522" s="165"/>
      <c r="F1522" s="116"/>
      <c r="G1522" s="116"/>
      <c r="H1522" s="116"/>
      <c r="I1522" s="116"/>
    </row>
    <row r="1523" spans="1:9" x14ac:dyDescent="0.25">
      <c r="E1523" s="165"/>
      <c r="F1523" s="116"/>
      <c r="G1523" s="116"/>
      <c r="H1523" s="116"/>
      <c r="I1523" s="116"/>
    </row>
    <row r="1524" spans="1:9" x14ac:dyDescent="0.25">
      <c r="E1524" s="165"/>
      <c r="F1524" s="116"/>
      <c r="G1524" s="116"/>
      <c r="H1524" s="116"/>
      <c r="I1524" s="116"/>
    </row>
    <row r="1525" spans="1:9" x14ac:dyDescent="0.25">
      <c r="E1525" s="165"/>
      <c r="F1525" s="116"/>
      <c r="G1525" s="116"/>
      <c r="H1525" s="116"/>
      <c r="I1525" s="116"/>
    </row>
    <row r="1526" spans="1:9" x14ac:dyDescent="0.25">
      <c r="E1526" s="165"/>
      <c r="F1526" s="116"/>
      <c r="G1526" s="116"/>
      <c r="H1526" s="116"/>
      <c r="I1526" s="116"/>
    </row>
    <row r="1527" spans="1:9" x14ac:dyDescent="0.25">
      <c r="F1527" s="116"/>
      <c r="G1527" s="116"/>
      <c r="H1527" s="116"/>
      <c r="I1527" s="116"/>
    </row>
    <row r="1528" spans="1:9" x14ac:dyDescent="0.25">
      <c r="F1528" s="116"/>
      <c r="G1528" s="116"/>
      <c r="H1528" s="116"/>
      <c r="I1528" s="116"/>
    </row>
    <row r="1529" spans="1:9" x14ac:dyDescent="0.25">
      <c r="A1529" s="9"/>
      <c r="B1529" s="9"/>
      <c r="C1529" s="10"/>
      <c r="D1529" s="11"/>
      <c r="E1529" s="11"/>
      <c r="F1529" s="153"/>
      <c r="G1529" s="153"/>
      <c r="H1529" s="153"/>
      <c r="I1529" s="153"/>
    </row>
    <row r="1530" spans="1:9" x14ac:dyDescent="0.25">
      <c r="A1530" s="9"/>
      <c r="B1530" s="9"/>
      <c r="C1530" s="10"/>
      <c r="D1530" s="11"/>
      <c r="E1530" s="11"/>
      <c r="F1530" s="153"/>
      <c r="G1530" s="153"/>
      <c r="H1530" s="153"/>
      <c r="I1530" s="153"/>
    </row>
    <row r="1531" spans="1:9" x14ac:dyDescent="0.25">
      <c r="A1531" s="9"/>
      <c r="B1531" s="9"/>
      <c r="C1531" s="10"/>
      <c r="D1531" s="11"/>
      <c r="E1531" s="11"/>
      <c r="F1531" s="153"/>
      <c r="G1531" s="153"/>
      <c r="H1531" s="153"/>
      <c r="I1531" s="153"/>
    </row>
    <row r="1532" spans="1:9" x14ac:dyDescent="0.25">
      <c r="A1532" s="9"/>
      <c r="B1532" s="9"/>
      <c r="C1532" s="10"/>
      <c r="D1532" s="11"/>
      <c r="E1532" s="11"/>
      <c r="F1532" s="153"/>
      <c r="G1532" s="153"/>
      <c r="H1532" s="153"/>
      <c r="I1532" s="153"/>
    </row>
    <row r="1533" spans="1:9" x14ac:dyDescent="0.25">
      <c r="F1533" s="116"/>
      <c r="G1533" s="116"/>
      <c r="H1533" s="116"/>
      <c r="I1533" s="116"/>
    </row>
    <row r="1534" spans="1:9" x14ac:dyDescent="0.25">
      <c r="A1534" s="9"/>
      <c r="F1534" s="116"/>
      <c r="G1534" s="116"/>
      <c r="H1534" s="116"/>
      <c r="I1534" s="116"/>
    </row>
    <row r="1535" spans="1:9" x14ac:dyDescent="0.25">
      <c r="E1535" s="165"/>
      <c r="F1535" s="116"/>
      <c r="G1535" s="116"/>
      <c r="H1535" s="116"/>
      <c r="I1535" s="116"/>
    </row>
    <row r="1536" spans="1:9" x14ac:dyDescent="0.25">
      <c r="C1536" s="10"/>
      <c r="D1536" s="11"/>
      <c r="E1536" s="165"/>
      <c r="F1536" s="116"/>
      <c r="G1536" s="116"/>
      <c r="H1536" s="116"/>
      <c r="I1536" s="116"/>
    </row>
    <row r="1537" spans="1:9" x14ac:dyDescent="0.25">
      <c r="C1537" s="10"/>
      <c r="D1537" s="11"/>
      <c r="E1537" s="165"/>
      <c r="F1537" s="116"/>
      <c r="G1537" s="116"/>
      <c r="H1537" s="116"/>
      <c r="I1537" s="116"/>
    </row>
    <row r="1538" spans="1:9" x14ac:dyDescent="0.25">
      <c r="E1538" s="165"/>
      <c r="F1538" s="116"/>
      <c r="G1538" s="116"/>
      <c r="H1538" s="116"/>
      <c r="I1538" s="116"/>
    </row>
    <row r="1539" spans="1:9" x14ac:dyDescent="0.25">
      <c r="E1539" s="165"/>
      <c r="F1539" s="116"/>
      <c r="G1539" s="116"/>
      <c r="H1539" s="116"/>
      <c r="I1539" s="116"/>
    </row>
    <row r="1540" spans="1:9" x14ac:dyDescent="0.25">
      <c r="E1540" s="165"/>
      <c r="F1540" s="116"/>
      <c r="G1540" s="116"/>
      <c r="H1540" s="116"/>
      <c r="I1540" s="116"/>
    </row>
    <row r="1541" spans="1:9" x14ac:dyDescent="0.25">
      <c r="E1541" s="165"/>
      <c r="F1541" s="116"/>
      <c r="G1541" s="116"/>
      <c r="H1541" s="116"/>
      <c r="I1541" s="116"/>
    </row>
    <row r="1542" spans="1:9" x14ac:dyDescent="0.25">
      <c r="E1542" s="165"/>
      <c r="F1542" s="116"/>
      <c r="G1542" s="116"/>
      <c r="H1542" s="116"/>
      <c r="I1542" s="116"/>
    </row>
    <row r="1543" spans="1:9" x14ac:dyDescent="0.25">
      <c r="F1543" s="116"/>
      <c r="G1543" s="116"/>
      <c r="H1543" s="116"/>
      <c r="I1543" s="116"/>
    </row>
    <row r="1544" spans="1:9" x14ac:dyDescent="0.25">
      <c r="A1544" s="9"/>
      <c r="F1544" s="153"/>
      <c r="G1544" s="153"/>
      <c r="H1544" s="153"/>
      <c r="I1544" s="153"/>
    </row>
    <row r="1545" spans="1:9" x14ac:dyDescent="0.25">
      <c r="A1545" s="9"/>
      <c r="F1545" s="153"/>
      <c r="G1545" s="153"/>
      <c r="H1545" s="153"/>
      <c r="I1545" s="153"/>
    </row>
    <row r="1546" spans="1:9" x14ac:dyDescent="0.25">
      <c r="A1546" s="9"/>
      <c r="F1546" s="153"/>
      <c r="G1546" s="153"/>
      <c r="H1546" s="153"/>
      <c r="I1546" s="153"/>
    </row>
    <row r="1547" spans="1:9" x14ac:dyDescent="0.25">
      <c r="A1547" s="9"/>
      <c r="F1547" s="153"/>
      <c r="G1547" s="153"/>
      <c r="H1547" s="153"/>
      <c r="I1547" s="153"/>
    </row>
    <row r="1548" spans="1:9" x14ac:dyDescent="0.25">
      <c r="F1548" s="116"/>
      <c r="G1548" s="116"/>
      <c r="H1548" s="116"/>
      <c r="I1548" s="116"/>
    </row>
    <row r="1549" spans="1:9" x14ac:dyDescent="0.25">
      <c r="A1549" s="9"/>
      <c r="F1549" s="116"/>
      <c r="G1549" s="116"/>
      <c r="H1549" s="116"/>
      <c r="I1549" s="116"/>
    </row>
    <row r="1550" spans="1:9" x14ac:dyDescent="0.25">
      <c r="E1550" s="165"/>
      <c r="F1550" s="116"/>
      <c r="G1550" s="116"/>
      <c r="H1550" s="116"/>
      <c r="I1550" s="116"/>
    </row>
    <row r="1551" spans="1:9" x14ac:dyDescent="0.25">
      <c r="E1551" s="165"/>
      <c r="F1551" s="116"/>
      <c r="G1551" s="116"/>
      <c r="H1551" s="116"/>
      <c r="I1551" s="116"/>
    </row>
    <row r="1552" spans="1:9" x14ac:dyDescent="0.25">
      <c r="F1552" s="116"/>
      <c r="G1552" s="116"/>
      <c r="H1552" s="116"/>
      <c r="I1552" s="116"/>
    </row>
    <row r="1553" spans="1:9" x14ac:dyDescent="0.25">
      <c r="F1553" s="116"/>
      <c r="G1553" s="116"/>
      <c r="H1553" s="116"/>
      <c r="I1553" s="116"/>
    </row>
    <row r="1554" spans="1:9" x14ac:dyDescent="0.25">
      <c r="A1554" s="9"/>
      <c r="F1554" s="153"/>
      <c r="G1554" s="153"/>
      <c r="H1554" s="153"/>
      <c r="I1554" s="153"/>
    </row>
    <row r="1555" spans="1:9" x14ac:dyDescent="0.25">
      <c r="F1555" s="116"/>
      <c r="G1555" s="116"/>
      <c r="H1555" s="116"/>
      <c r="I1555" s="116"/>
    </row>
    <row r="1556" spans="1:9" x14ac:dyDescent="0.25">
      <c r="A1556" s="9"/>
      <c r="F1556" s="116"/>
      <c r="G1556" s="116"/>
      <c r="H1556" s="116"/>
      <c r="I1556" s="116"/>
    </row>
    <row r="1557" spans="1:9" x14ac:dyDescent="0.25">
      <c r="E1557" s="165"/>
      <c r="F1557" s="116"/>
      <c r="G1557" s="116"/>
      <c r="H1557" s="116"/>
      <c r="I1557" s="116"/>
    </row>
    <row r="1558" spans="1:9" x14ac:dyDescent="0.25">
      <c r="A1558" s="9"/>
      <c r="B1558" s="9"/>
      <c r="C1558" s="10"/>
      <c r="D1558" s="11"/>
      <c r="E1558" s="164"/>
      <c r="F1558" s="153"/>
      <c r="G1558" s="153"/>
      <c r="H1558" s="153"/>
      <c r="I1558" s="153"/>
    </row>
    <row r="1559" spans="1:9" x14ac:dyDescent="0.25">
      <c r="F1559" s="116"/>
      <c r="G1559" s="116"/>
      <c r="H1559" s="116"/>
      <c r="I1559" s="116"/>
    </row>
    <row r="1560" spans="1:9" x14ac:dyDescent="0.25">
      <c r="A1560" s="9"/>
      <c r="B1560" s="9"/>
      <c r="C1560" s="10"/>
      <c r="D1560" s="11"/>
      <c r="E1560" s="11"/>
      <c r="F1560" s="11"/>
      <c r="G1560" s="11"/>
      <c r="H1560" s="11"/>
      <c r="I1560" s="11"/>
    </row>
    <row r="1561" spans="1:9" x14ac:dyDescent="0.25">
      <c r="A1561" s="9"/>
      <c r="B1561" s="9"/>
    </row>
    <row r="1566" spans="1:9" x14ac:dyDescent="0.25">
      <c r="C1566" s="10"/>
      <c r="D1566" s="11"/>
    </row>
    <row r="1567" spans="1:9" x14ac:dyDescent="0.25">
      <c r="A1567" s="9"/>
      <c r="B1567" s="9"/>
    </row>
    <row r="1568" spans="1:9" x14ac:dyDescent="0.25">
      <c r="E1568" s="165"/>
      <c r="F1568" s="116"/>
      <c r="G1568" s="116"/>
      <c r="H1568" s="116"/>
      <c r="I1568" s="116"/>
    </row>
    <row r="1569" spans="1:9" x14ac:dyDescent="0.25">
      <c r="E1569" s="165"/>
      <c r="F1569" s="116"/>
      <c r="G1569" s="116"/>
      <c r="H1569" s="116"/>
      <c r="I1569" s="116"/>
    </row>
    <row r="1570" spans="1:9" x14ac:dyDescent="0.25">
      <c r="E1570" s="165"/>
      <c r="F1570" s="116"/>
      <c r="G1570" s="116"/>
      <c r="H1570" s="116"/>
      <c r="I1570" s="116"/>
    </row>
    <row r="1571" spans="1:9" x14ac:dyDescent="0.25">
      <c r="F1571" s="116"/>
      <c r="G1571" s="116"/>
      <c r="H1571" s="116"/>
      <c r="I1571" s="116"/>
    </row>
    <row r="1572" spans="1:9" x14ac:dyDescent="0.25">
      <c r="F1572" s="116"/>
      <c r="G1572" s="116"/>
      <c r="H1572" s="116"/>
      <c r="I1572" s="116"/>
    </row>
    <row r="1573" spans="1:9" x14ac:dyDescent="0.25">
      <c r="E1573" s="165"/>
      <c r="F1573" s="116"/>
      <c r="G1573" s="116"/>
      <c r="H1573" s="116"/>
      <c r="I1573" s="116"/>
    </row>
    <row r="1574" spans="1:9" x14ac:dyDescent="0.25">
      <c r="A1574" s="9"/>
      <c r="B1574" s="9"/>
      <c r="C1574" s="10"/>
      <c r="D1574" s="11"/>
      <c r="E1574" s="11"/>
      <c r="F1574" s="153"/>
      <c r="G1574" s="153"/>
      <c r="H1574" s="153"/>
      <c r="I1574" s="153"/>
    </row>
    <row r="1575" spans="1:9" x14ac:dyDescent="0.25">
      <c r="A1575" s="9"/>
      <c r="B1575" s="9"/>
      <c r="C1575" s="10"/>
      <c r="D1575" s="11"/>
      <c r="E1575" s="11"/>
      <c r="F1575" s="153"/>
      <c r="G1575" s="153"/>
      <c r="H1575" s="153"/>
      <c r="I1575" s="153"/>
    </row>
    <row r="1576" spans="1:9" x14ac:dyDescent="0.25">
      <c r="A1576" s="9"/>
      <c r="B1576" s="9"/>
      <c r="C1576" s="10"/>
      <c r="D1576" s="11"/>
      <c r="E1576" s="11"/>
      <c r="F1576" s="153"/>
      <c r="G1576" s="153"/>
      <c r="H1576" s="153"/>
      <c r="I1576" s="153"/>
    </row>
    <row r="1577" spans="1:9" x14ac:dyDescent="0.25">
      <c r="F1577" s="116"/>
      <c r="G1577" s="116"/>
      <c r="H1577" s="116"/>
      <c r="I1577" s="116"/>
    </row>
    <row r="1578" spans="1:9" x14ac:dyDescent="0.25">
      <c r="A1578" s="9"/>
      <c r="F1578" s="116"/>
      <c r="G1578" s="116"/>
      <c r="H1578" s="116"/>
      <c r="I1578" s="116"/>
    </row>
    <row r="1579" spans="1:9" x14ac:dyDescent="0.25">
      <c r="F1579" s="116"/>
      <c r="G1579" s="116"/>
      <c r="H1579" s="116"/>
      <c r="I1579" s="116"/>
    </row>
    <row r="1580" spans="1:9" x14ac:dyDescent="0.25">
      <c r="E1580" s="165"/>
      <c r="F1580" s="116"/>
      <c r="G1580" s="116"/>
      <c r="H1580" s="116"/>
      <c r="I1580" s="116"/>
    </row>
    <row r="1581" spans="1:9" x14ac:dyDescent="0.25">
      <c r="E1581" s="165"/>
      <c r="F1581" s="116"/>
      <c r="G1581" s="116"/>
      <c r="H1581" s="116"/>
      <c r="I1581" s="116"/>
    </row>
    <row r="1582" spans="1:9" x14ac:dyDescent="0.25">
      <c r="E1582" s="165"/>
      <c r="F1582" s="116"/>
      <c r="G1582" s="116"/>
      <c r="H1582" s="116"/>
      <c r="I1582" s="116"/>
    </row>
    <row r="1583" spans="1:9" x14ac:dyDescent="0.25">
      <c r="E1583" s="165"/>
      <c r="F1583" s="116"/>
      <c r="G1583" s="116"/>
      <c r="H1583" s="116"/>
      <c r="I1583" s="116"/>
    </row>
    <row r="1584" spans="1:9" x14ac:dyDescent="0.25">
      <c r="E1584" s="165"/>
      <c r="F1584" s="116"/>
      <c r="G1584" s="116"/>
      <c r="H1584" s="116"/>
      <c r="I1584" s="116"/>
    </row>
    <row r="1585" spans="1:9" x14ac:dyDescent="0.25">
      <c r="E1585" s="165"/>
      <c r="F1585" s="116"/>
      <c r="G1585" s="116"/>
      <c r="H1585" s="116"/>
      <c r="I1585" s="116"/>
    </row>
    <row r="1586" spans="1:9" x14ac:dyDescent="0.25">
      <c r="E1586" s="165"/>
      <c r="F1586" s="116"/>
      <c r="G1586" s="116"/>
      <c r="H1586" s="116"/>
      <c r="I1586" s="116"/>
    </row>
    <row r="1587" spans="1:9" x14ac:dyDescent="0.25">
      <c r="E1587" s="165"/>
      <c r="F1587" s="116"/>
      <c r="G1587" s="116"/>
      <c r="H1587" s="116"/>
      <c r="I1587" s="116"/>
    </row>
    <row r="1588" spans="1:9" x14ac:dyDescent="0.25">
      <c r="F1588" s="116"/>
      <c r="G1588" s="116"/>
      <c r="H1588" s="116"/>
      <c r="I1588" s="116"/>
    </row>
    <row r="1589" spans="1:9" x14ac:dyDescent="0.25">
      <c r="A1589" s="9"/>
      <c r="F1589" s="153"/>
      <c r="G1589" s="153"/>
      <c r="H1589" s="153"/>
      <c r="I1589" s="153"/>
    </row>
    <row r="1590" spans="1:9" x14ac:dyDescent="0.25">
      <c r="A1590" s="9"/>
      <c r="F1590" s="153"/>
      <c r="G1590" s="153"/>
      <c r="H1590" s="153"/>
      <c r="I1590" s="153"/>
    </row>
    <row r="1591" spans="1:9" x14ac:dyDescent="0.25">
      <c r="A1591" s="9"/>
      <c r="F1591" s="153"/>
      <c r="G1591" s="153"/>
      <c r="H1591" s="153"/>
      <c r="I1591" s="153"/>
    </row>
    <row r="1592" spans="1:9" x14ac:dyDescent="0.25">
      <c r="A1592" s="9"/>
      <c r="F1592" s="153"/>
      <c r="G1592" s="153"/>
      <c r="H1592" s="153"/>
      <c r="I1592" s="153"/>
    </row>
    <row r="1593" spans="1:9" x14ac:dyDescent="0.25">
      <c r="F1593" s="116"/>
      <c r="G1593" s="116"/>
      <c r="H1593" s="116"/>
      <c r="I1593" s="116"/>
    </row>
    <row r="1594" spans="1:9" x14ac:dyDescent="0.25">
      <c r="A1594" s="9"/>
      <c r="F1594" s="116"/>
      <c r="G1594" s="116"/>
      <c r="H1594" s="116"/>
      <c r="I1594" s="116"/>
    </row>
    <row r="1595" spans="1:9" x14ac:dyDescent="0.25">
      <c r="E1595" s="165"/>
      <c r="F1595" s="116"/>
      <c r="G1595" s="116"/>
      <c r="H1595" s="116"/>
      <c r="I1595" s="116"/>
    </row>
    <row r="1596" spans="1:9" x14ac:dyDescent="0.25">
      <c r="E1596" s="165"/>
      <c r="F1596" s="116"/>
      <c r="G1596" s="116"/>
      <c r="H1596" s="116"/>
      <c r="I1596" s="116"/>
    </row>
    <row r="1597" spans="1:9" x14ac:dyDescent="0.25">
      <c r="F1597" s="116"/>
      <c r="G1597" s="116"/>
      <c r="H1597" s="116"/>
      <c r="I1597" s="116"/>
    </row>
    <row r="1598" spans="1:9" x14ac:dyDescent="0.25">
      <c r="A1598" s="9"/>
      <c r="F1598" s="153"/>
      <c r="G1598" s="153"/>
      <c r="H1598" s="153"/>
      <c r="I1598" s="153"/>
    </row>
    <row r="1599" spans="1:9" x14ac:dyDescent="0.25">
      <c r="F1599" s="116"/>
      <c r="G1599" s="116"/>
      <c r="H1599" s="116"/>
      <c r="I1599" s="116"/>
    </row>
    <row r="1600" spans="1:9" x14ac:dyDescent="0.25">
      <c r="A1600" s="9"/>
      <c r="F1600" s="116"/>
      <c r="G1600" s="116"/>
      <c r="H1600" s="116"/>
      <c r="I1600" s="116"/>
    </row>
    <row r="1601" spans="1:9" x14ac:dyDescent="0.25">
      <c r="E1601" s="165"/>
      <c r="F1601" s="116"/>
      <c r="G1601" s="116"/>
      <c r="H1601" s="116"/>
      <c r="I1601" s="116"/>
    </row>
    <row r="1602" spans="1:9" x14ac:dyDescent="0.25">
      <c r="A1602" s="9"/>
      <c r="B1602" s="9"/>
      <c r="C1602" s="10"/>
      <c r="D1602" s="11"/>
      <c r="E1602" s="11"/>
      <c r="F1602" s="153"/>
      <c r="G1602" s="153"/>
      <c r="H1602" s="153"/>
      <c r="I1602" s="153"/>
    </row>
    <row r="1603" spans="1:9" x14ac:dyDescent="0.25">
      <c r="F1603" s="116"/>
      <c r="G1603" s="116"/>
      <c r="H1603" s="116"/>
      <c r="I1603" s="116"/>
    </row>
    <row r="1604" spans="1:9" x14ac:dyDescent="0.25">
      <c r="F1604" s="116"/>
      <c r="G1604" s="116"/>
      <c r="H1604" s="116"/>
      <c r="I1604" s="116"/>
    </row>
    <row r="1605" spans="1:9" x14ac:dyDescent="0.25">
      <c r="A1605" s="9"/>
      <c r="F1605" s="153"/>
      <c r="G1605" s="153"/>
      <c r="H1605" s="153"/>
      <c r="I1605" s="153"/>
    </row>
    <row r="1607" spans="1:9" x14ac:dyDescent="0.25">
      <c r="A1607" s="9"/>
      <c r="B1607" s="9"/>
    </row>
    <row r="1608" spans="1:9" x14ac:dyDescent="0.25">
      <c r="A1608" s="9"/>
      <c r="B1608" s="9"/>
    </row>
    <row r="1609" spans="1:9" x14ac:dyDescent="0.25">
      <c r="A1609" s="9"/>
      <c r="B1609" s="9"/>
    </row>
    <row r="1610" spans="1:9" x14ac:dyDescent="0.25">
      <c r="A1610" s="9"/>
      <c r="B1610" s="9"/>
    </row>
    <row r="1611" spans="1:9" x14ac:dyDescent="0.25">
      <c r="A1611" s="9"/>
      <c r="B1611" s="9"/>
    </row>
    <row r="1614" spans="1:9" x14ac:dyDescent="0.25">
      <c r="C1614" s="10"/>
      <c r="D1614" s="11"/>
    </row>
    <row r="1615" spans="1:9" x14ac:dyDescent="0.25">
      <c r="A1615" s="9"/>
      <c r="B1615" s="9"/>
    </row>
    <row r="1616" spans="1:9" x14ac:dyDescent="0.25">
      <c r="E1616" s="165"/>
      <c r="F1616" s="116"/>
      <c r="G1616" s="116"/>
      <c r="H1616" s="116"/>
      <c r="I1616" s="116"/>
    </row>
    <row r="1617" spans="1:9" x14ac:dyDescent="0.25">
      <c r="E1617" s="165"/>
      <c r="F1617" s="116"/>
      <c r="G1617" s="116"/>
      <c r="H1617" s="116"/>
      <c r="I1617" s="116"/>
    </row>
    <row r="1618" spans="1:9" x14ac:dyDescent="0.25">
      <c r="E1618" s="165"/>
      <c r="F1618" s="116"/>
      <c r="G1618" s="116"/>
      <c r="H1618" s="116"/>
      <c r="I1618" s="116"/>
    </row>
    <row r="1619" spans="1:9" x14ac:dyDescent="0.25">
      <c r="F1619" s="116"/>
      <c r="G1619" s="116"/>
      <c r="H1619" s="116"/>
      <c r="I1619" s="116"/>
    </row>
    <row r="1620" spans="1:9" x14ac:dyDescent="0.25">
      <c r="E1620" s="165"/>
      <c r="F1620" s="116"/>
      <c r="G1620" s="116"/>
      <c r="H1620" s="116"/>
      <c r="I1620" s="116"/>
    </row>
    <row r="1621" spans="1:9" x14ac:dyDescent="0.25">
      <c r="F1621" s="116"/>
      <c r="G1621" s="116"/>
      <c r="H1621" s="116"/>
      <c r="I1621" s="116"/>
    </row>
    <row r="1622" spans="1:9" x14ac:dyDescent="0.25">
      <c r="F1622" s="116"/>
      <c r="G1622" s="116"/>
      <c r="H1622" s="116"/>
      <c r="I1622" s="116"/>
    </row>
    <row r="1623" spans="1:9" x14ac:dyDescent="0.25">
      <c r="A1623" s="9"/>
      <c r="B1623" s="9"/>
      <c r="C1623" s="10"/>
      <c r="D1623" s="11"/>
      <c r="E1623" s="11"/>
      <c r="F1623" s="153"/>
      <c r="G1623" s="153"/>
      <c r="H1623" s="153"/>
      <c r="I1623" s="153"/>
    </row>
    <row r="1624" spans="1:9" x14ac:dyDescent="0.25">
      <c r="A1624" s="9"/>
      <c r="B1624" s="9"/>
      <c r="C1624" s="10"/>
      <c r="D1624" s="11"/>
      <c r="E1624" s="11"/>
      <c r="F1624" s="153"/>
      <c r="G1624" s="153"/>
      <c r="H1624" s="153"/>
      <c r="I1624" s="153"/>
    </row>
    <row r="1625" spans="1:9" x14ac:dyDescent="0.25">
      <c r="A1625" s="9"/>
      <c r="B1625" s="9"/>
      <c r="C1625" s="10"/>
      <c r="D1625" s="11"/>
      <c r="E1625" s="11"/>
      <c r="F1625" s="153"/>
      <c r="G1625" s="153"/>
      <c r="H1625" s="153"/>
      <c r="I1625" s="153"/>
    </row>
    <row r="1626" spans="1:9" x14ac:dyDescent="0.25">
      <c r="F1626" s="116"/>
      <c r="G1626" s="116"/>
      <c r="H1626" s="116"/>
      <c r="I1626" s="116"/>
    </row>
    <row r="1627" spans="1:9" x14ac:dyDescent="0.25">
      <c r="A1627" s="9"/>
      <c r="F1627" s="116"/>
      <c r="G1627" s="116"/>
      <c r="H1627" s="116"/>
      <c r="I1627" s="116"/>
    </row>
    <row r="1628" spans="1:9" x14ac:dyDescent="0.25">
      <c r="F1628" s="116"/>
      <c r="G1628" s="116"/>
      <c r="H1628" s="116"/>
      <c r="I1628" s="153"/>
    </row>
    <row r="1629" spans="1:9" x14ac:dyDescent="0.25">
      <c r="E1629" s="165"/>
      <c r="F1629" s="116"/>
      <c r="G1629" s="116"/>
      <c r="H1629" s="116"/>
      <c r="I1629" s="116"/>
    </row>
    <row r="1630" spans="1:9" x14ac:dyDescent="0.25">
      <c r="E1630" s="165"/>
      <c r="F1630" s="116"/>
      <c r="G1630" s="116"/>
      <c r="H1630" s="116"/>
      <c r="I1630" s="116"/>
    </row>
    <row r="1631" spans="1:9" x14ac:dyDescent="0.25">
      <c r="E1631" s="165"/>
      <c r="F1631" s="116"/>
      <c r="G1631" s="116"/>
      <c r="H1631" s="116"/>
      <c r="I1631" s="116"/>
    </row>
    <row r="1632" spans="1:9" x14ac:dyDescent="0.25">
      <c r="E1632" s="165"/>
      <c r="F1632" s="116"/>
      <c r="G1632" s="116"/>
      <c r="H1632" s="116"/>
      <c r="I1632" s="116"/>
    </row>
    <row r="1633" spans="1:9" x14ac:dyDescent="0.25">
      <c r="E1633" s="165"/>
      <c r="F1633" s="116"/>
      <c r="G1633" s="116"/>
      <c r="H1633" s="116"/>
      <c r="I1633" s="116"/>
    </row>
    <row r="1634" spans="1:9" x14ac:dyDescent="0.25">
      <c r="E1634" s="165"/>
      <c r="F1634" s="116"/>
      <c r="G1634" s="116"/>
      <c r="H1634" s="116"/>
      <c r="I1634" s="116"/>
    </row>
    <row r="1635" spans="1:9" x14ac:dyDescent="0.25">
      <c r="F1635" s="116"/>
      <c r="G1635" s="116"/>
      <c r="H1635" s="116"/>
      <c r="I1635" s="116"/>
    </row>
    <row r="1636" spans="1:9" x14ac:dyDescent="0.25">
      <c r="A1636" s="9"/>
      <c r="F1636" s="153"/>
      <c r="G1636" s="153"/>
      <c r="H1636" s="153"/>
      <c r="I1636" s="153"/>
    </row>
    <row r="1637" spans="1:9" x14ac:dyDescent="0.25">
      <c r="A1637" s="9"/>
      <c r="F1637" s="153"/>
      <c r="G1637" s="153"/>
      <c r="H1637" s="153"/>
      <c r="I1637" s="153"/>
    </row>
    <row r="1638" spans="1:9" x14ac:dyDescent="0.25">
      <c r="A1638" s="9"/>
      <c r="F1638" s="153"/>
      <c r="G1638" s="153"/>
      <c r="H1638" s="153"/>
      <c r="I1638" s="153"/>
    </row>
    <row r="1639" spans="1:9" x14ac:dyDescent="0.25">
      <c r="A1639" s="9"/>
      <c r="F1639" s="153"/>
      <c r="G1639" s="153"/>
      <c r="H1639" s="153"/>
      <c r="I1639" s="153"/>
    </row>
    <row r="1640" spans="1:9" x14ac:dyDescent="0.25">
      <c r="F1640" s="116"/>
      <c r="G1640" s="116"/>
      <c r="H1640" s="116"/>
      <c r="I1640" s="116"/>
    </row>
    <row r="1641" spans="1:9" x14ac:dyDescent="0.25">
      <c r="A1641" s="9"/>
      <c r="F1641" s="116"/>
      <c r="G1641" s="116"/>
      <c r="H1641" s="116"/>
      <c r="I1641" s="116"/>
    </row>
    <row r="1642" spans="1:9" x14ac:dyDescent="0.25">
      <c r="F1642" s="116"/>
      <c r="G1642" s="116"/>
      <c r="H1642" s="116"/>
      <c r="I1642" s="116"/>
    </row>
    <row r="1643" spans="1:9" x14ac:dyDescent="0.25">
      <c r="F1643" s="116"/>
      <c r="G1643" s="116"/>
      <c r="H1643" s="116"/>
      <c r="I1643" s="116"/>
    </row>
    <row r="1644" spans="1:9" x14ac:dyDescent="0.25">
      <c r="F1644" s="116"/>
      <c r="G1644" s="116"/>
      <c r="H1644" s="116"/>
      <c r="I1644" s="116"/>
    </row>
    <row r="1645" spans="1:9" x14ac:dyDescent="0.25">
      <c r="A1645" s="9"/>
      <c r="F1645" s="153"/>
      <c r="G1645" s="153"/>
      <c r="H1645" s="153"/>
      <c r="I1645" s="153"/>
    </row>
    <row r="1646" spans="1:9" x14ac:dyDescent="0.25">
      <c r="A1646" s="9"/>
      <c r="F1646" s="153"/>
      <c r="G1646" s="153"/>
      <c r="H1646" s="153"/>
      <c r="I1646" s="153"/>
    </row>
    <row r="1647" spans="1:9" x14ac:dyDescent="0.25">
      <c r="A1647" s="9"/>
      <c r="F1647" s="153"/>
      <c r="G1647" s="153"/>
      <c r="H1647" s="153"/>
      <c r="I1647" s="153"/>
    </row>
    <row r="1648" spans="1:9" x14ac:dyDescent="0.25">
      <c r="A1648" s="9"/>
      <c r="F1648" s="116"/>
      <c r="G1648" s="116"/>
      <c r="H1648" s="116"/>
      <c r="I1648" s="116"/>
    </row>
    <row r="1649" spans="1:9" x14ac:dyDescent="0.25">
      <c r="A1649" s="9"/>
      <c r="B1649" s="9"/>
      <c r="C1649" s="10"/>
      <c r="D1649" s="11"/>
      <c r="E1649" s="11"/>
      <c r="F1649" s="153"/>
      <c r="G1649" s="153"/>
      <c r="H1649" s="153"/>
      <c r="I1649" s="153"/>
    </row>
    <row r="1650" spans="1:9" x14ac:dyDescent="0.25">
      <c r="E1650" s="165"/>
      <c r="F1650" s="116"/>
      <c r="G1650" s="116"/>
      <c r="H1650" s="116"/>
      <c r="I1650" s="116"/>
    </row>
    <row r="1651" spans="1:9" x14ac:dyDescent="0.25">
      <c r="F1651" s="116"/>
      <c r="G1651" s="116"/>
      <c r="H1651" s="116"/>
      <c r="I1651" s="116"/>
    </row>
    <row r="1652" spans="1:9" x14ac:dyDescent="0.25">
      <c r="F1652" s="116"/>
      <c r="G1652" s="116"/>
      <c r="H1652" s="116"/>
      <c r="I1652" s="116"/>
    </row>
    <row r="1653" spans="1:9" x14ac:dyDescent="0.25">
      <c r="F1653" s="116"/>
      <c r="G1653" s="116"/>
      <c r="H1653" s="116"/>
      <c r="I1653" s="116"/>
    </row>
    <row r="1655" spans="1:9" x14ac:dyDescent="0.25">
      <c r="A1655" s="9"/>
      <c r="F1655" s="11"/>
      <c r="G1655" s="11"/>
      <c r="H1655" s="11"/>
      <c r="I1655" s="11"/>
    </row>
    <row r="1662" spans="1:9" x14ac:dyDescent="0.25">
      <c r="C1662" s="10"/>
      <c r="D1662" s="11"/>
    </row>
    <row r="1663" spans="1:9" x14ac:dyDescent="0.25">
      <c r="A1663" s="9"/>
      <c r="B1663" s="9"/>
    </row>
    <row r="1664" spans="1:9" x14ac:dyDescent="0.25">
      <c r="E1664" s="165"/>
      <c r="F1664" s="116"/>
      <c r="G1664" s="116"/>
      <c r="H1664" s="116"/>
      <c r="I1664" s="116"/>
    </row>
    <row r="1665" spans="1:9" x14ac:dyDescent="0.25">
      <c r="E1665" s="165"/>
      <c r="F1665" s="116"/>
      <c r="G1665" s="116"/>
      <c r="H1665" s="116"/>
      <c r="I1665" s="116"/>
    </row>
    <row r="1666" spans="1:9" x14ac:dyDescent="0.25">
      <c r="E1666" s="165"/>
      <c r="F1666" s="116"/>
      <c r="G1666" s="116"/>
      <c r="H1666" s="116"/>
      <c r="I1666" s="116"/>
    </row>
    <row r="1667" spans="1:9" x14ac:dyDescent="0.25">
      <c r="E1667" s="165"/>
      <c r="F1667" s="116"/>
      <c r="G1667" s="116"/>
      <c r="H1667" s="116"/>
      <c r="I1667" s="116"/>
    </row>
    <row r="1668" spans="1:9" x14ac:dyDescent="0.25">
      <c r="F1668" s="116"/>
      <c r="G1668" s="116"/>
      <c r="H1668" s="116"/>
      <c r="I1668" s="116"/>
    </row>
    <row r="1669" spans="1:9" x14ac:dyDescent="0.25">
      <c r="F1669" s="116"/>
      <c r="G1669" s="116"/>
      <c r="H1669" s="116"/>
      <c r="I1669" s="116"/>
    </row>
    <row r="1670" spans="1:9" x14ac:dyDescent="0.25">
      <c r="A1670" s="9"/>
      <c r="B1670" s="9"/>
      <c r="C1670" s="10"/>
      <c r="D1670" s="11"/>
      <c r="E1670" s="11"/>
      <c r="F1670" s="153"/>
      <c r="G1670" s="153"/>
      <c r="H1670" s="153"/>
      <c r="I1670" s="153"/>
    </row>
    <row r="1671" spans="1:9" x14ac:dyDescent="0.25">
      <c r="A1671" s="9"/>
      <c r="B1671" s="9"/>
      <c r="C1671" s="10"/>
      <c r="D1671" s="11"/>
      <c r="E1671" s="11"/>
      <c r="F1671" s="153"/>
      <c r="G1671" s="153"/>
      <c r="H1671" s="153"/>
      <c r="I1671" s="153"/>
    </row>
    <row r="1672" spans="1:9" x14ac:dyDescent="0.25">
      <c r="F1672" s="116"/>
      <c r="G1672" s="116"/>
      <c r="H1672" s="116"/>
      <c r="I1672" s="116"/>
    </row>
    <row r="1673" spans="1:9" x14ac:dyDescent="0.25">
      <c r="A1673" s="9"/>
      <c r="F1673" s="116"/>
      <c r="G1673" s="116"/>
      <c r="H1673" s="116"/>
      <c r="I1673" s="116"/>
    </row>
    <row r="1674" spans="1:9" x14ac:dyDescent="0.25">
      <c r="E1674" s="165"/>
      <c r="F1674" s="116"/>
      <c r="G1674" s="116"/>
      <c r="H1674" s="116"/>
      <c r="I1674" s="116"/>
    </row>
    <row r="1675" spans="1:9" x14ac:dyDescent="0.25">
      <c r="E1675" s="165"/>
      <c r="F1675" s="116"/>
      <c r="G1675" s="116"/>
      <c r="H1675" s="116"/>
      <c r="I1675" s="116"/>
    </row>
    <row r="1676" spans="1:9" x14ac:dyDescent="0.25">
      <c r="E1676" s="165"/>
      <c r="F1676" s="116"/>
      <c r="G1676" s="116"/>
      <c r="H1676" s="116"/>
      <c r="I1676" s="116"/>
    </row>
    <row r="1677" spans="1:9" x14ac:dyDescent="0.25">
      <c r="E1677" s="165"/>
      <c r="F1677" s="116"/>
      <c r="G1677" s="116"/>
      <c r="H1677" s="116"/>
      <c r="I1677" s="116"/>
    </row>
    <row r="1678" spans="1:9" x14ac:dyDescent="0.25">
      <c r="E1678" s="165"/>
      <c r="F1678" s="116"/>
      <c r="G1678" s="116"/>
      <c r="H1678" s="116"/>
      <c r="I1678" s="116"/>
    </row>
    <row r="1679" spans="1:9" x14ac:dyDescent="0.25">
      <c r="E1679" s="165"/>
      <c r="F1679" s="116"/>
      <c r="G1679" s="116"/>
      <c r="H1679" s="116"/>
      <c r="I1679" s="116"/>
    </row>
    <row r="1680" spans="1:9" x14ac:dyDescent="0.25">
      <c r="E1680" s="165"/>
      <c r="F1680" s="116"/>
      <c r="G1680" s="116"/>
      <c r="H1680" s="116"/>
      <c r="I1680" s="116"/>
    </row>
    <row r="1681" spans="1:9" x14ac:dyDescent="0.25">
      <c r="F1681" s="116"/>
      <c r="G1681" s="116"/>
      <c r="H1681" s="116"/>
      <c r="I1681" s="116"/>
    </row>
    <row r="1682" spans="1:9" x14ac:dyDescent="0.25">
      <c r="A1682" s="9"/>
      <c r="F1682" s="153"/>
      <c r="G1682" s="153"/>
      <c r="H1682" s="153"/>
      <c r="I1682" s="153"/>
    </row>
    <row r="1683" spans="1:9" x14ac:dyDescent="0.25">
      <c r="A1683" s="9"/>
      <c r="F1683" s="153"/>
      <c r="G1683" s="153"/>
      <c r="H1683" s="153"/>
      <c r="I1683" s="153"/>
    </row>
    <row r="1684" spans="1:9" x14ac:dyDescent="0.25">
      <c r="F1684" s="116"/>
      <c r="G1684" s="116"/>
      <c r="H1684" s="116"/>
      <c r="I1684" s="116"/>
    </row>
    <row r="1685" spans="1:9" x14ac:dyDescent="0.25">
      <c r="A1685" s="9"/>
      <c r="F1685" s="116"/>
      <c r="G1685" s="116"/>
      <c r="H1685" s="116"/>
      <c r="I1685" s="116"/>
    </row>
    <row r="1686" spans="1:9" x14ac:dyDescent="0.25">
      <c r="F1686" s="116"/>
      <c r="G1686" s="116"/>
      <c r="H1686" s="116"/>
      <c r="I1686" s="116"/>
    </row>
    <row r="1687" spans="1:9" x14ac:dyDescent="0.25">
      <c r="F1687" s="116"/>
      <c r="G1687" s="116"/>
      <c r="H1687" s="116"/>
      <c r="I1687" s="116"/>
    </row>
    <row r="1688" spans="1:9" x14ac:dyDescent="0.25">
      <c r="F1688" s="116"/>
      <c r="G1688" s="116"/>
      <c r="H1688" s="116"/>
      <c r="I1688" s="116"/>
    </row>
    <row r="1689" spans="1:9" x14ac:dyDescent="0.25">
      <c r="A1689" s="9"/>
      <c r="F1689" s="153"/>
      <c r="G1689" s="153"/>
      <c r="H1689" s="153"/>
      <c r="I1689" s="153"/>
    </row>
    <row r="1690" spans="1:9" x14ac:dyDescent="0.25">
      <c r="F1690" s="116"/>
      <c r="G1690" s="116"/>
      <c r="H1690" s="116"/>
      <c r="I1690" s="116"/>
    </row>
    <row r="1691" spans="1:9" x14ac:dyDescent="0.25">
      <c r="A1691" s="9"/>
      <c r="F1691" s="116"/>
      <c r="G1691" s="116"/>
      <c r="H1691" s="116"/>
      <c r="I1691" s="116"/>
    </row>
    <row r="1692" spans="1:9" x14ac:dyDescent="0.25">
      <c r="F1692" s="116"/>
      <c r="G1692" s="116"/>
      <c r="H1692" s="116"/>
      <c r="I1692" s="116"/>
    </row>
    <row r="1693" spans="1:9" x14ac:dyDescent="0.25">
      <c r="A1693" s="9"/>
      <c r="B1693" s="9"/>
      <c r="C1693" s="10"/>
      <c r="D1693" s="11"/>
      <c r="E1693" s="11"/>
      <c r="F1693" s="153"/>
      <c r="G1693" s="153"/>
      <c r="H1693" s="153"/>
      <c r="I1693" s="153"/>
    </row>
    <row r="1694" spans="1:9" x14ac:dyDescent="0.25">
      <c r="E1694" s="165"/>
    </row>
    <row r="1695" spans="1:9" x14ac:dyDescent="0.25">
      <c r="E1695" s="165"/>
    </row>
    <row r="1699" spans="1:9" x14ac:dyDescent="0.25">
      <c r="A1699" s="9"/>
      <c r="F1699" s="11"/>
      <c r="G1699" s="11"/>
      <c r="H1699" s="11"/>
      <c r="I1699" s="11"/>
    </row>
    <row r="1701" spans="1:9" x14ac:dyDescent="0.25">
      <c r="A1701" s="9"/>
      <c r="B1701" s="9"/>
    </row>
    <row r="1704" spans="1:9" x14ac:dyDescent="0.25">
      <c r="A1704" s="9"/>
      <c r="B1704" s="9"/>
      <c r="C1704" s="10"/>
      <c r="D1704" s="11"/>
      <c r="E1704" s="11"/>
      <c r="F1704" s="11"/>
      <c r="G1704" s="11"/>
      <c r="H1704" s="11"/>
      <c r="I1704" s="11"/>
    </row>
    <row r="1708" spans="1:9" x14ac:dyDescent="0.25">
      <c r="C1708" s="12"/>
    </row>
    <row r="1712" spans="1:9" x14ac:dyDescent="0.25">
      <c r="C1712" s="12"/>
    </row>
    <row r="1717" spans="5:5" x14ac:dyDescent="0.25">
      <c r="E1717" s="152"/>
    </row>
  </sheetData>
  <autoFilter ref="A2:K1717"/>
  <mergeCells count="42">
    <mergeCell ref="A1045:K1045"/>
    <mergeCell ref="A1046:K1046"/>
    <mergeCell ref="A1040:K1040"/>
    <mergeCell ref="A1041:K1041"/>
    <mergeCell ref="A1042:K1042"/>
    <mergeCell ref="A1043:K1043"/>
    <mergeCell ref="A1044:K1044"/>
    <mergeCell ref="F11:H11"/>
    <mergeCell ref="K920:K921"/>
    <mergeCell ref="A1023:K1023"/>
    <mergeCell ref="A1024:K1024"/>
    <mergeCell ref="A1025:K1025"/>
    <mergeCell ref="A288:B288"/>
    <mergeCell ref="A385:B385"/>
    <mergeCell ref="A811:B811"/>
    <mergeCell ref="A893:B893"/>
    <mergeCell ref="A990:B990"/>
    <mergeCell ref="F227:H228"/>
    <mergeCell ref="F106:H107"/>
    <mergeCell ref="A1031:K1031"/>
    <mergeCell ref="A1032:K1032"/>
    <mergeCell ref="F404:H404"/>
    <mergeCell ref="C510:F510"/>
    <mergeCell ref="F511:H511"/>
    <mergeCell ref="A916:B916"/>
    <mergeCell ref="A917:B917"/>
    <mergeCell ref="A1026:K1026"/>
    <mergeCell ref="A1027:K1027"/>
    <mergeCell ref="A1028:K1028"/>
    <mergeCell ref="A1029:K1029"/>
    <mergeCell ref="A1030:K1030"/>
    <mergeCell ref="A479:B479"/>
    <mergeCell ref="A602:B602"/>
    <mergeCell ref="A703:B703"/>
    <mergeCell ref="A810:B810"/>
    <mergeCell ref="A1038:K1038"/>
    <mergeCell ref="A1039:K1039"/>
    <mergeCell ref="A1033:K1033"/>
    <mergeCell ref="A1034:K1034"/>
    <mergeCell ref="A1035:K1035"/>
    <mergeCell ref="A1036:K1036"/>
    <mergeCell ref="A1037:K1037"/>
  </mergeCells>
  <printOptions headings="1"/>
  <pageMargins left="0.11811023622047245" right="0.11811023622047245" top="0.15748031496062992" bottom="0.15748031496062992" header="0.31496062992125984" footer="0.31496062992125984"/>
  <pageSetup paperSize="9" scale="43" fitToHeight="0" orientation="portrait" r:id="rId1"/>
  <ignoredErrors>
    <ignoredError sqref="G102 H424 I380 G474 H98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63"/>
  <sheetViews>
    <sheetView zoomScale="71" zoomScaleNormal="71" workbookViewId="0">
      <selection activeCell="A326" sqref="A326:P349"/>
    </sheetView>
  </sheetViews>
  <sheetFormatPr defaultRowHeight="12.75" x14ac:dyDescent="0.2"/>
  <cols>
    <col min="1" max="1" width="28.5703125" style="171" customWidth="1"/>
    <col min="2" max="2" width="24.42578125" style="171" customWidth="1"/>
    <col min="3" max="3" width="11.42578125" style="442" customWidth="1"/>
    <col min="4" max="4" width="10.140625" style="269" customWidth="1"/>
    <col min="5" max="5" width="9.7109375" style="269" customWidth="1"/>
    <col min="6" max="6" width="10.28515625" style="269" customWidth="1"/>
    <col min="7" max="7" width="18.42578125" style="269" customWidth="1"/>
    <col min="8" max="15" width="11.140625" style="269" customWidth="1"/>
    <col min="16" max="16" width="18.42578125" style="302" customWidth="1"/>
    <col min="17" max="16384" width="9.140625" style="285"/>
  </cols>
  <sheetData>
    <row r="1" spans="1:16" x14ac:dyDescent="0.2">
      <c r="A1" s="175"/>
      <c r="B1" s="174"/>
      <c r="C1" s="437"/>
      <c r="D1" s="176"/>
      <c r="E1" s="176"/>
      <c r="F1" s="176"/>
      <c r="G1" s="176"/>
      <c r="H1" s="224"/>
      <c r="I1" s="224"/>
      <c r="J1" s="224"/>
      <c r="K1" s="224"/>
      <c r="L1" s="224"/>
      <c r="M1" s="224"/>
      <c r="N1" s="224"/>
      <c r="O1" s="224"/>
      <c r="P1" s="173"/>
    </row>
    <row r="2" spans="1:16" x14ac:dyDescent="0.2">
      <c r="A2" s="175"/>
      <c r="B2" s="174"/>
      <c r="C2" s="437"/>
      <c r="D2" s="177"/>
      <c r="E2" s="177"/>
      <c r="F2" s="177"/>
      <c r="G2" s="177"/>
      <c r="H2" s="224"/>
      <c r="I2" s="224"/>
      <c r="J2" s="224"/>
      <c r="K2" s="224"/>
      <c r="L2" s="224"/>
      <c r="M2" s="224"/>
      <c r="N2" s="224"/>
      <c r="O2" s="224"/>
      <c r="P2" s="173"/>
    </row>
    <row r="3" spans="1:16" x14ac:dyDescent="0.2">
      <c r="A3" s="450"/>
      <c r="B3" s="172"/>
      <c r="C3" s="473"/>
      <c r="D3" s="451"/>
      <c r="E3" s="451"/>
      <c r="F3" s="451"/>
      <c r="G3" s="177"/>
      <c r="H3" s="224"/>
      <c r="I3" s="224"/>
      <c r="J3" s="224"/>
      <c r="K3" s="224"/>
      <c r="L3" s="224"/>
      <c r="M3" s="224"/>
      <c r="N3" s="224"/>
      <c r="O3" s="224"/>
      <c r="P3" s="172"/>
    </row>
    <row r="4" spans="1:16" x14ac:dyDescent="0.2">
      <c r="A4" s="450"/>
      <c r="B4" s="172"/>
      <c r="C4" s="438"/>
      <c r="D4" s="176"/>
      <c r="E4" s="176"/>
      <c r="F4" s="439"/>
      <c r="G4" s="439"/>
      <c r="H4" s="224"/>
      <c r="I4" s="224"/>
      <c r="J4" s="224"/>
      <c r="K4" s="224"/>
      <c r="L4" s="224"/>
      <c r="M4" s="224"/>
      <c r="N4" s="224"/>
      <c r="O4" s="224"/>
      <c r="P4" s="173"/>
    </row>
    <row r="5" spans="1:16" ht="13.5" thickBot="1" x14ac:dyDescent="0.25">
      <c r="A5" s="180" t="s">
        <v>2</v>
      </c>
      <c r="B5" s="178"/>
      <c r="C5" s="440"/>
      <c r="P5" s="181"/>
    </row>
    <row r="6" spans="1:16" x14ac:dyDescent="0.2">
      <c r="A6" s="452" t="s">
        <v>3</v>
      </c>
      <c r="B6" s="182"/>
      <c r="C6" s="183" t="s">
        <v>4</v>
      </c>
      <c r="D6" s="922" t="s">
        <v>6</v>
      </c>
      <c r="E6" s="923"/>
      <c r="F6" s="924"/>
      <c r="G6" s="184" t="s">
        <v>7</v>
      </c>
      <c r="H6" s="958" t="s">
        <v>505</v>
      </c>
      <c r="I6" s="952" t="s">
        <v>506</v>
      </c>
      <c r="J6" s="961" t="s">
        <v>507</v>
      </c>
      <c r="K6" s="952" t="s">
        <v>508</v>
      </c>
      <c r="L6" s="961" t="s">
        <v>509</v>
      </c>
      <c r="M6" s="952" t="s">
        <v>510</v>
      </c>
      <c r="N6" s="952" t="s">
        <v>511</v>
      </c>
      <c r="O6" s="955" t="s">
        <v>512</v>
      </c>
      <c r="P6" s="183" t="s">
        <v>64</v>
      </c>
    </row>
    <row r="7" spans="1:16" ht="13.5" thickBot="1" x14ac:dyDescent="0.25">
      <c r="A7" s="236" t="s">
        <v>10</v>
      </c>
      <c r="B7" s="185"/>
      <c r="C7" s="186" t="s">
        <v>11</v>
      </c>
      <c r="D7" s="188"/>
      <c r="E7" s="189"/>
      <c r="F7" s="189"/>
      <c r="G7" s="197" t="s">
        <v>131</v>
      </c>
      <c r="H7" s="959"/>
      <c r="I7" s="953"/>
      <c r="J7" s="962"/>
      <c r="K7" s="953"/>
      <c r="L7" s="962"/>
      <c r="M7" s="953"/>
      <c r="N7" s="953"/>
      <c r="O7" s="956"/>
      <c r="P7" s="186" t="s">
        <v>65</v>
      </c>
    </row>
    <row r="8" spans="1:16" ht="13.5" thickBot="1" x14ac:dyDescent="0.25">
      <c r="A8" s="453"/>
      <c r="B8" s="190"/>
      <c r="C8" s="187"/>
      <c r="D8" s="191" t="s">
        <v>16</v>
      </c>
      <c r="E8" s="191" t="s">
        <v>17</v>
      </c>
      <c r="F8" s="192" t="s">
        <v>18</v>
      </c>
      <c r="G8" s="191" t="s">
        <v>19</v>
      </c>
      <c r="H8" s="960"/>
      <c r="I8" s="954"/>
      <c r="J8" s="963"/>
      <c r="K8" s="954"/>
      <c r="L8" s="963"/>
      <c r="M8" s="954"/>
      <c r="N8" s="954"/>
      <c r="O8" s="957"/>
      <c r="P8" s="187"/>
    </row>
    <row r="9" spans="1:16" x14ac:dyDescent="0.2">
      <c r="A9" s="452"/>
      <c r="B9" s="194" t="s">
        <v>1</v>
      </c>
      <c r="C9" s="183"/>
      <c r="D9" s="196"/>
      <c r="E9" s="184"/>
      <c r="F9" s="408"/>
      <c r="G9" s="197"/>
      <c r="H9" s="506"/>
      <c r="I9" s="184"/>
      <c r="J9" s="507"/>
      <c r="K9" s="184"/>
      <c r="L9" s="507"/>
      <c r="M9" s="184"/>
      <c r="N9" s="184"/>
      <c r="O9" s="507"/>
      <c r="P9" s="195"/>
    </row>
    <row r="10" spans="1:16" ht="25.5" x14ac:dyDescent="0.2">
      <c r="A10" s="236" t="s">
        <v>316</v>
      </c>
      <c r="B10" s="185"/>
      <c r="C10" s="186" t="s">
        <v>352</v>
      </c>
      <c r="D10" s="196">
        <v>4.2239520958083832</v>
      </c>
      <c r="E10" s="197">
        <v>4.9216586826347299</v>
      </c>
      <c r="F10" s="197">
        <v>23.383922155688619</v>
      </c>
      <c r="G10" s="196">
        <v>155.56047904191618</v>
      </c>
      <c r="H10" s="196">
        <v>7.0000000000000007E-2</v>
      </c>
      <c r="I10" s="197">
        <v>0.67200000000000004</v>
      </c>
      <c r="J10" s="199">
        <v>22.336047904191616</v>
      </c>
      <c r="K10" s="197">
        <v>8.1934131736526944E-2</v>
      </c>
      <c r="L10" s="199">
        <v>92.404562874251511</v>
      </c>
      <c r="M10" s="197">
        <v>108.5022035928144</v>
      </c>
      <c r="N10" s="197">
        <v>26.054000000000006</v>
      </c>
      <c r="O10" s="199">
        <v>0.55898802395209601</v>
      </c>
      <c r="P10" s="198" t="s">
        <v>22</v>
      </c>
    </row>
    <row r="11" spans="1:16" ht="15" customHeight="1" x14ac:dyDescent="0.2">
      <c r="A11" s="236" t="s">
        <v>30</v>
      </c>
      <c r="B11" s="185"/>
      <c r="C11" s="186" t="s">
        <v>338</v>
      </c>
      <c r="D11" s="196">
        <v>2.8494000000000002</v>
      </c>
      <c r="E11" s="197">
        <v>2.4102000000000001</v>
      </c>
      <c r="F11" s="197">
        <v>14.351400000000002</v>
      </c>
      <c r="G11" s="197">
        <v>90.54</v>
      </c>
      <c r="H11" s="201">
        <v>3.9600000000000003E-2</v>
      </c>
      <c r="I11" s="202">
        <v>1.1700000000000002</v>
      </c>
      <c r="J11" s="203">
        <v>18.000000000000004</v>
      </c>
      <c r="K11" s="202">
        <v>0</v>
      </c>
      <c r="L11" s="203">
        <v>113.202</v>
      </c>
      <c r="M11" s="202">
        <v>81</v>
      </c>
      <c r="N11" s="202">
        <v>12.6</v>
      </c>
      <c r="O11" s="203">
        <v>0.1206</v>
      </c>
      <c r="P11" s="198" t="s">
        <v>132</v>
      </c>
    </row>
    <row r="12" spans="1:16" ht="16.5" customHeight="1" thickBot="1" x14ac:dyDescent="0.25">
      <c r="A12" s="236" t="s">
        <v>33</v>
      </c>
      <c r="B12" s="185"/>
      <c r="C12" s="204" t="s">
        <v>133</v>
      </c>
      <c r="D12" s="196">
        <v>1.915</v>
      </c>
      <c r="E12" s="197">
        <v>4.3549999999999995</v>
      </c>
      <c r="F12" s="199">
        <v>12.920000000000002</v>
      </c>
      <c r="G12" s="197">
        <v>98.500000000000014</v>
      </c>
      <c r="H12" s="203">
        <v>2.7500000000000007E-2</v>
      </c>
      <c r="I12" s="202">
        <v>0</v>
      </c>
      <c r="J12" s="203">
        <v>20</v>
      </c>
      <c r="K12" s="202">
        <v>0.47499999999999998</v>
      </c>
      <c r="L12" s="203">
        <v>5.95</v>
      </c>
      <c r="M12" s="202">
        <v>17.75</v>
      </c>
      <c r="N12" s="202">
        <v>3.25</v>
      </c>
      <c r="O12" s="203">
        <v>0.31</v>
      </c>
      <c r="P12" s="198" t="s">
        <v>35</v>
      </c>
    </row>
    <row r="13" spans="1:16" ht="13.5" thickBot="1" x14ac:dyDescent="0.25">
      <c r="A13" s="454" t="s">
        <v>37</v>
      </c>
      <c r="B13" s="206"/>
      <c r="C13" s="207">
        <v>359</v>
      </c>
      <c r="D13" s="208">
        <v>8.7899999999999991</v>
      </c>
      <c r="E13" s="208">
        <v>9.7799999999999994</v>
      </c>
      <c r="F13" s="208">
        <v>41.622800000000005</v>
      </c>
      <c r="G13" s="208">
        <v>279.58000000000004</v>
      </c>
      <c r="H13" s="208">
        <f t="shared" ref="H13:O13" si="0">SUM(H10:H12)</f>
        <v>0.1371</v>
      </c>
      <c r="I13" s="208">
        <f t="shared" si="0"/>
        <v>1.8420000000000001</v>
      </c>
      <c r="J13" s="208">
        <f t="shared" si="0"/>
        <v>60.336047904191616</v>
      </c>
      <c r="K13" s="208">
        <f t="shared" si="0"/>
        <v>0.55693413173652695</v>
      </c>
      <c r="L13" s="208">
        <f t="shared" si="0"/>
        <v>211.55656287425148</v>
      </c>
      <c r="M13" s="208">
        <f t="shared" si="0"/>
        <v>207.2522035928144</v>
      </c>
      <c r="N13" s="208">
        <f t="shared" si="0"/>
        <v>41.904000000000003</v>
      </c>
      <c r="O13" s="208">
        <f t="shared" si="0"/>
        <v>0.989588023952096</v>
      </c>
      <c r="P13" s="209"/>
    </row>
    <row r="14" spans="1:16" x14ac:dyDescent="0.2">
      <c r="A14" s="452"/>
      <c r="B14" s="194" t="s">
        <v>38</v>
      </c>
      <c r="C14" s="186"/>
      <c r="D14" s="196"/>
      <c r="E14" s="184"/>
      <c r="F14" s="199"/>
      <c r="G14" s="184"/>
      <c r="H14" s="199"/>
      <c r="I14" s="197"/>
      <c r="J14" s="199"/>
      <c r="K14" s="197"/>
      <c r="L14" s="199"/>
      <c r="M14" s="197"/>
      <c r="N14" s="197"/>
      <c r="O14" s="199"/>
      <c r="P14" s="195"/>
    </row>
    <row r="15" spans="1:16" ht="15.75" customHeight="1" thickBot="1" x14ac:dyDescent="0.25">
      <c r="A15" s="236" t="s">
        <v>53</v>
      </c>
      <c r="B15" s="185"/>
      <c r="C15" s="186">
        <v>100</v>
      </c>
      <c r="D15" s="199">
        <v>0.4</v>
      </c>
      <c r="E15" s="197">
        <v>0.4</v>
      </c>
      <c r="F15" s="199">
        <v>9.8000000000000007</v>
      </c>
      <c r="G15" s="197">
        <v>47</v>
      </c>
      <c r="H15" s="199">
        <v>0.03</v>
      </c>
      <c r="I15" s="197">
        <v>10</v>
      </c>
      <c r="J15" s="199"/>
      <c r="K15" s="197">
        <v>0.2</v>
      </c>
      <c r="L15" s="199">
        <v>16</v>
      </c>
      <c r="M15" s="197">
        <v>11</v>
      </c>
      <c r="N15" s="197">
        <v>9</v>
      </c>
      <c r="O15" s="199">
        <v>2.2000000000000002</v>
      </c>
      <c r="P15" s="197" t="s">
        <v>153</v>
      </c>
    </row>
    <row r="16" spans="1:16" s="472" customFormat="1" ht="13.5" thickBot="1" x14ac:dyDescent="0.25">
      <c r="A16" s="454" t="s">
        <v>37</v>
      </c>
      <c r="B16" s="318"/>
      <c r="C16" s="210">
        <v>100</v>
      </c>
      <c r="D16" s="208">
        <v>0.4</v>
      </c>
      <c r="E16" s="208">
        <v>0.4</v>
      </c>
      <c r="F16" s="208">
        <v>9.8000000000000007</v>
      </c>
      <c r="G16" s="208">
        <v>47</v>
      </c>
      <c r="H16" s="238">
        <f>H15</f>
        <v>0.03</v>
      </c>
      <c r="I16" s="238">
        <f t="shared" ref="I16:O16" si="1">I15</f>
        <v>10</v>
      </c>
      <c r="J16" s="238">
        <f t="shared" si="1"/>
        <v>0</v>
      </c>
      <c r="K16" s="238">
        <f t="shared" si="1"/>
        <v>0.2</v>
      </c>
      <c r="L16" s="238">
        <f t="shared" si="1"/>
        <v>16</v>
      </c>
      <c r="M16" s="238">
        <f t="shared" si="1"/>
        <v>11</v>
      </c>
      <c r="N16" s="238">
        <f t="shared" si="1"/>
        <v>9</v>
      </c>
      <c r="O16" s="238">
        <f t="shared" si="1"/>
        <v>2.2000000000000002</v>
      </c>
      <c r="P16" s="273"/>
    </row>
    <row r="17" spans="1:16" x14ac:dyDescent="0.2">
      <c r="A17" s="452"/>
      <c r="B17" s="194" t="s">
        <v>40</v>
      </c>
      <c r="C17" s="211"/>
      <c r="D17" s="507"/>
      <c r="E17" s="184"/>
      <c r="F17" s="507"/>
      <c r="G17" s="184"/>
      <c r="H17" s="507"/>
      <c r="I17" s="184"/>
      <c r="J17" s="507"/>
      <c r="K17" s="184"/>
      <c r="L17" s="507"/>
      <c r="M17" s="184"/>
      <c r="N17" s="184"/>
      <c r="O17" s="507"/>
      <c r="P17" s="212"/>
    </row>
    <row r="18" spans="1:16" ht="25.5" x14ac:dyDescent="0.2">
      <c r="A18" s="236" t="s">
        <v>528</v>
      </c>
      <c r="B18" s="200"/>
      <c r="C18" s="202">
        <v>40</v>
      </c>
      <c r="D18" s="199">
        <v>0.42479999999999996</v>
      </c>
      <c r="E18" s="197">
        <v>6.8799999999999986E-2</v>
      </c>
      <c r="F18" s="197">
        <v>3.4079999999999999</v>
      </c>
      <c r="G18" s="199">
        <v>15.959999999999999</v>
      </c>
      <c r="H18" s="196">
        <v>2.0799999999999999E-2</v>
      </c>
      <c r="I18" s="197">
        <v>1.7499999999999998</v>
      </c>
      <c r="J18" s="199"/>
      <c r="K18" s="197">
        <v>0.13800000000000001</v>
      </c>
      <c r="L18" s="199">
        <v>9.5968</v>
      </c>
      <c r="M18" s="197">
        <v>17.811199999999999</v>
      </c>
      <c r="N18" s="197">
        <v>12.154000000000002</v>
      </c>
      <c r="O18" s="199">
        <v>0.42600000000000005</v>
      </c>
      <c r="P18" s="198" t="s">
        <v>542</v>
      </c>
    </row>
    <row r="19" spans="1:16" ht="39" customHeight="1" x14ac:dyDescent="0.2">
      <c r="A19" s="236" t="s">
        <v>485</v>
      </c>
      <c r="B19" s="185"/>
      <c r="C19" s="202" t="s">
        <v>136</v>
      </c>
      <c r="D19" s="199">
        <v>3.49</v>
      </c>
      <c r="E19" s="197">
        <v>2.86</v>
      </c>
      <c r="F19" s="199">
        <v>10.47</v>
      </c>
      <c r="G19" s="197">
        <v>88.11</v>
      </c>
      <c r="H19" s="199">
        <v>7.1500000000000008E-2</v>
      </c>
      <c r="I19" s="197">
        <v>5.0520000000000005</v>
      </c>
      <c r="J19" s="199">
        <v>3.9799999999999995</v>
      </c>
      <c r="K19" s="197">
        <v>0.877</v>
      </c>
      <c r="L19" s="199">
        <v>22.122</v>
      </c>
      <c r="M19" s="197">
        <v>50.954999999999998</v>
      </c>
      <c r="N19" s="197">
        <v>17.806999999999999</v>
      </c>
      <c r="O19" s="199">
        <v>0.78700000000000003</v>
      </c>
      <c r="P19" s="198" t="s">
        <v>399</v>
      </c>
    </row>
    <row r="20" spans="1:16" ht="36" customHeight="1" x14ac:dyDescent="0.2">
      <c r="A20" s="236" t="s">
        <v>422</v>
      </c>
      <c r="B20" s="185"/>
      <c r="C20" s="202">
        <v>50</v>
      </c>
      <c r="D20" s="199">
        <v>8.3500000000000014</v>
      </c>
      <c r="E20" s="197">
        <v>9.68</v>
      </c>
      <c r="F20" s="199">
        <v>8.2199999999999989</v>
      </c>
      <c r="G20" s="197">
        <v>154</v>
      </c>
      <c r="H20" s="199">
        <v>0.04</v>
      </c>
      <c r="I20" s="197">
        <v>0.09</v>
      </c>
      <c r="J20" s="199">
        <v>16.700000000000003</v>
      </c>
      <c r="K20" s="197">
        <v>1.4</v>
      </c>
      <c r="L20" s="199">
        <v>28.3</v>
      </c>
      <c r="M20" s="197">
        <v>67.98</v>
      </c>
      <c r="N20" s="197">
        <v>10.87</v>
      </c>
      <c r="O20" s="199">
        <v>0.79</v>
      </c>
      <c r="P20" s="198" t="s">
        <v>423</v>
      </c>
    </row>
    <row r="21" spans="1:16" ht="43.5" customHeight="1" x14ac:dyDescent="0.2">
      <c r="A21" s="236" t="s">
        <v>425</v>
      </c>
      <c r="B21" s="185"/>
      <c r="C21" s="202" t="s">
        <v>347</v>
      </c>
      <c r="D21" s="199">
        <v>3.3743000000000003</v>
      </c>
      <c r="E21" s="197">
        <v>5.1218000000000004</v>
      </c>
      <c r="F21" s="199">
        <v>15.075100000000001</v>
      </c>
      <c r="G21" s="197">
        <v>119.9</v>
      </c>
      <c r="H21" s="203">
        <v>8.4700000000000011E-2</v>
      </c>
      <c r="I21" s="202"/>
      <c r="J21" s="203">
        <v>8</v>
      </c>
      <c r="K21" s="202">
        <v>0.27390000000000003</v>
      </c>
      <c r="L21" s="203">
        <v>6.673</v>
      </c>
      <c r="M21" s="202">
        <v>80.437999999999988</v>
      </c>
      <c r="N21" s="202">
        <v>52.821999999999996</v>
      </c>
      <c r="O21" s="203">
        <v>1.7804999999999997</v>
      </c>
      <c r="P21" s="198" t="s">
        <v>426</v>
      </c>
    </row>
    <row r="22" spans="1:16" ht="23.25" customHeight="1" x14ac:dyDescent="0.2">
      <c r="A22" s="455" t="s">
        <v>365</v>
      </c>
      <c r="B22" s="185"/>
      <c r="C22" s="202">
        <v>150</v>
      </c>
      <c r="D22" s="199">
        <v>0.4965</v>
      </c>
      <c r="E22" s="197">
        <v>6.7500000000000004E-2</v>
      </c>
      <c r="F22" s="199">
        <v>24.0105</v>
      </c>
      <c r="G22" s="289">
        <v>99.6</v>
      </c>
      <c r="H22" s="203">
        <v>1.2000000000000002E-2</v>
      </c>
      <c r="I22" s="202">
        <v>0.54449999999999987</v>
      </c>
      <c r="J22" s="203">
        <v>0</v>
      </c>
      <c r="K22" s="202">
        <v>0.38100000000000001</v>
      </c>
      <c r="L22" s="203">
        <v>24.36</v>
      </c>
      <c r="M22" s="202">
        <v>17.579999999999998</v>
      </c>
      <c r="N22" s="202">
        <v>13.094999999999997</v>
      </c>
      <c r="O22" s="203">
        <v>0.52349999999999997</v>
      </c>
      <c r="P22" s="275" t="s">
        <v>366</v>
      </c>
    </row>
    <row r="23" spans="1:16" ht="25.5" x14ac:dyDescent="0.2">
      <c r="A23" s="185" t="s">
        <v>206</v>
      </c>
      <c r="B23" s="185"/>
      <c r="C23" s="202">
        <v>15</v>
      </c>
      <c r="D23" s="203">
        <v>1.1399999999999999</v>
      </c>
      <c r="E23" s="202">
        <v>0.12</v>
      </c>
      <c r="F23" s="203">
        <v>7.38</v>
      </c>
      <c r="G23" s="289">
        <v>35.25</v>
      </c>
      <c r="H23" s="203">
        <v>1.6500000000000001E-2</v>
      </c>
      <c r="I23" s="202"/>
      <c r="J23" s="203"/>
      <c r="K23" s="202">
        <v>0.16500000000000001</v>
      </c>
      <c r="L23" s="203">
        <v>3</v>
      </c>
      <c r="M23" s="202">
        <v>9.75</v>
      </c>
      <c r="N23" s="202">
        <v>2.1</v>
      </c>
      <c r="O23" s="203">
        <v>0.16500000000000004</v>
      </c>
      <c r="P23" s="198" t="s">
        <v>216</v>
      </c>
    </row>
    <row r="24" spans="1:16" ht="21" customHeight="1" thickBot="1" x14ac:dyDescent="0.25">
      <c r="A24" s="236" t="s">
        <v>264</v>
      </c>
      <c r="B24" s="185"/>
      <c r="C24" s="202">
        <v>35</v>
      </c>
      <c r="D24" s="197">
        <v>2.3076923076923075</v>
      </c>
      <c r="E24" s="407">
        <v>0.41958041958041958</v>
      </c>
      <c r="F24" s="199">
        <v>13.846153846153847</v>
      </c>
      <c r="G24" s="217">
        <v>69.230769230769241</v>
      </c>
      <c r="H24" s="202">
        <v>5.9500000000000004E-2</v>
      </c>
      <c r="I24" s="244"/>
      <c r="J24" s="202"/>
      <c r="K24" s="202">
        <v>0.49</v>
      </c>
      <c r="L24" s="202">
        <v>10.15</v>
      </c>
      <c r="M24" s="202">
        <v>52.5</v>
      </c>
      <c r="N24" s="202">
        <v>16.45</v>
      </c>
      <c r="O24" s="203">
        <v>1.365</v>
      </c>
      <c r="P24" s="218" t="s">
        <v>215</v>
      </c>
    </row>
    <row r="25" spans="1:16" ht="13.5" thickBot="1" x14ac:dyDescent="0.25">
      <c r="A25" s="454" t="s">
        <v>37</v>
      </c>
      <c r="B25" s="206"/>
      <c r="C25" s="208">
        <v>562</v>
      </c>
      <c r="D25" s="208">
        <v>15.43</v>
      </c>
      <c r="E25" s="286">
        <v>15.89726083916084</v>
      </c>
      <c r="F25" s="208">
        <v>74.189753846153849</v>
      </c>
      <c r="G25" s="208">
        <v>512.82000000000005</v>
      </c>
      <c r="H25" s="208">
        <f>SUM(H17:H24)</f>
        <v>0.30500000000000005</v>
      </c>
      <c r="I25" s="286">
        <f t="shared" ref="I25:O25" si="2">SUM(I17:I24)</f>
        <v>7.4365000000000006</v>
      </c>
      <c r="J25" s="208">
        <f t="shared" si="2"/>
        <v>28.680000000000003</v>
      </c>
      <c r="K25" s="208">
        <f t="shared" si="2"/>
        <v>3.7249000000000008</v>
      </c>
      <c r="L25" s="208">
        <f t="shared" si="2"/>
        <v>104.20180000000001</v>
      </c>
      <c r="M25" s="208">
        <f t="shared" si="2"/>
        <v>297.01419999999996</v>
      </c>
      <c r="N25" s="208">
        <f t="shared" si="2"/>
        <v>125.29799999999999</v>
      </c>
      <c r="O25" s="219">
        <f t="shared" si="2"/>
        <v>5.8370000000000006</v>
      </c>
      <c r="P25" s="209"/>
    </row>
    <row r="26" spans="1:16" x14ac:dyDescent="0.2">
      <c r="A26" s="236"/>
      <c r="B26" s="220" t="s">
        <v>428</v>
      </c>
      <c r="C26" s="202"/>
      <c r="D26" s="203"/>
      <c r="E26" s="211"/>
      <c r="F26" s="203"/>
      <c r="G26" s="211"/>
      <c r="H26" s="203"/>
      <c r="I26" s="202"/>
      <c r="J26" s="202"/>
      <c r="K26" s="244"/>
      <c r="L26" s="203"/>
      <c r="M26" s="202"/>
      <c r="N26" s="202"/>
      <c r="O26" s="203"/>
      <c r="P26" s="198"/>
    </row>
    <row r="27" spans="1:16" x14ac:dyDescent="0.2">
      <c r="A27" s="236" t="s">
        <v>174</v>
      </c>
      <c r="B27" s="185"/>
      <c r="C27" s="202">
        <v>150</v>
      </c>
      <c r="D27" s="199">
        <v>4.3499999999999996</v>
      </c>
      <c r="E27" s="197">
        <v>3.75</v>
      </c>
      <c r="F27" s="199">
        <v>6</v>
      </c>
      <c r="G27" s="197">
        <v>75</v>
      </c>
      <c r="H27" s="203">
        <v>0.06</v>
      </c>
      <c r="I27" s="202">
        <v>1.0499999999999998</v>
      </c>
      <c r="J27" s="203">
        <v>29.999999999999996</v>
      </c>
      <c r="K27" s="202">
        <v>0</v>
      </c>
      <c r="L27" s="203">
        <v>180</v>
      </c>
      <c r="M27" s="202">
        <v>135</v>
      </c>
      <c r="N27" s="202">
        <v>21</v>
      </c>
      <c r="O27" s="203">
        <v>0.15</v>
      </c>
      <c r="P27" s="198" t="s">
        <v>150</v>
      </c>
    </row>
    <row r="28" spans="1:16" ht="25.5" x14ac:dyDescent="0.2">
      <c r="A28" s="185" t="s">
        <v>405</v>
      </c>
      <c r="B28" s="185"/>
      <c r="C28" s="202"/>
      <c r="D28" s="203"/>
      <c r="E28" s="202"/>
      <c r="F28" s="203"/>
      <c r="G28" s="202"/>
      <c r="H28" s="203"/>
      <c r="I28" s="202"/>
      <c r="J28" s="203"/>
      <c r="K28" s="202"/>
      <c r="L28" s="203"/>
      <c r="M28" s="202"/>
      <c r="N28" s="202"/>
      <c r="O28" s="203"/>
      <c r="P28" s="198"/>
    </row>
    <row r="29" spans="1:16" ht="32.25" customHeight="1" thickBot="1" x14ac:dyDescent="0.25">
      <c r="A29" s="236" t="s">
        <v>235</v>
      </c>
      <c r="B29" s="200"/>
      <c r="C29" s="202">
        <v>20</v>
      </c>
      <c r="D29" s="197">
        <v>3.28</v>
      </c>
      <c r="E29" s="197">
        <v>6.1</v>
      </c>
      <c r="F29" s="199">
        <v>45.84</v>
      </c>
      <c r="G29" s="197">
        <v>249</v>
      </c>
      <c r="H29" s="197">
        <v>5.0000000000000001E-3</v>
      </c>
      <c r="I29" s="197"/>
      <c r="J29" s="197">
        <v>0.5</v>
      </c>
      <c r="K29" s="408">
        <v>0.47499999999999998</v>
      </c>
      <c r="L29" s="197">
        <v>0.74999999999999989</v>
      </c>
      <c r="M29" s="197">
        <v>4.2499999999999991</v>
      </c>
      <c r="N29" s="408">
        <v>0.49999999999999989</v>
      </c>
      <c r="O29" s="199">
        <v>0.42749999999999988</v>
      </c>
      <c r="P29" s="198" t="s">
        <v>217</v>
      </c>
    </row>
    <row r="30" spans="1:16" ht="13.5" thickBot="1" x14ac:dyDescent="0.25">
      <c r="A30" s="454" t="s">
        <v>37</v>
      </c>
      <c r="B30" s="206"/>
      <c r="C30" s="270">
        <v>170</v>
      </c>
      <c r="D30" s="272">
        <v>5.99</v>
      </c>
      <c r="E30" s="272">
        <v>9.85</v>
      </c>
      <c r="F30" s="272">
        <v>51.84</v>
      </c>
      <c r="G30" s="272">
        <v>324</v>
      </c>
      <c r="H30" s="272">
        <v>1.05</v>
      </c>
      <c r="I30" s="272">
        <f t="shared" ref="I30:O30" si="3">I27+I29</f>
        <v>1.0499999999999998</v>
      </c>
      <c r="J30" s="272">
        <f t="shared" si="3"/>
        <v>30.499999999999996</v>
      </c>
      <c r="K30" s="272">
        <f t="shared" si="3"/>
        <v>0.47499999999999998</v>
      </c>
      <c r="L30" s="272">
        <f t="shared" si="3"/>
        <v>180.75</v>
      </c>
      <c r="M30" s="272">
        <f t="shared" si="3"/>
        <v>139.25</v>
      </c>
      <c r="N30" s="272">
        <f t="shared" si="3"/>
        <v>21.5</v>
      </c>
      <c r="O30" s="272">
        <f t="shared" si="3"/>
        <v>0.5774999999999999</v>
      </c>
      <c r="P30" s="410"/>
    </row>
    <row r="31" spans="1:16" x14ac:dyDescent="0.2">
      <c r="A31" s="236"/>
      <c r="B31" s="220" t="s">
        <v>429</v>
      </c>
      <c r="C31" s="202"/>
      <c r="D31" s="202"/>
      <c r="E31" s="202"/>
      <c r="F31" s="203"/>
      <c r="G31" s="202"/>
      <c r="H31" s="203"/>
      <c r="I31" s="202"/>
      <c r="J31" s="202"/>
      <c r="K31" s="244"/>
      <c r="L31" s="202"/>
      <c r="M31" s="244"/>
      <c r="N31" s="202"/>
      <c r="O31" s="203"/>
      <c r="P31" s="198"/>
    </row>
    <row r="32" spans="1:16" x14ac:dyDescent="0.2">
      <c r="A32" s="226" t="s">
        <v>430</v>
      </c>
      <c r="B32" s="221"/>
      <c r="C32" s="222" t="s">
        <v>431</v>
      </c>
      <c r="D32" s="224">
        <v>6.1</v>
      </c>
      <c r="E32" s="225">
        <v>3.88</v>
      </c>
      <c r="F32" s="224">
        <v>7.34</v>
      </c>
      <c r="G32" s="225">
        <v>89</v>
      </c>
      <c r="H32" s="224">
        <v>0.03</v>
      </c>
      <c r="I32" s="225">
        <v>0.16</v>
      </c>
      <c r="J32" s="224">
        <v>2.6000000000000014</v>
      </c>
      <c r="K32" s="225">
        <v>2.5100000000000002</v>
      </c>
      <c r="L32" s="224">
        <v>21.740000000000002</v>
      </c>
      <c r="M32" s="225">
        <v>81.849999999999994</v>
      </c>
      <c r="N32" s="225">
        <v>19.13</v>
      </c>
      <c r="O32" s="224">
        <v>0.72</v>
      </c>
      <c r="P32" s="198" t="s">
        <v>432</v>
      </c>
    </row>
    <row r="33" spans="1:16" ht="29.25" customHeight="1" x14ac:dyDescent="0.2">
      <c r="A33" s="236" t="s">
        <v>58</v>
      </c>
      <c r="B33" s="185"/>
      <c r="C33" s="202">
        <v>120</v>
      </c>
      <c r="D33" s="199">
        <v>2.4516</v>
      </c>
      <c r="E33" s="197">
        <v>3.8411999999999997</v>
      </c>
      <c r="F33" s="199">
        <v>16.351199999999999</v>
      </c>
      <c r="G33" s="197">
        <v>109.8</v>
      </c>
      <c r="H33" s="199">
        <v>0.1116</v>
      </c>
      <c r="I33" s="197">
        <v>14.5284</v>
      </c>
      <c r="J33" s="199">
        <v>0</v>
      </c>
      <c r="K33" s="197">
        <v>0.1452</v>
      </c>
      <c r="L33" s="199">
        <v>29.58</v>
      </c>
      <c r="M33" s="197">
        <v>69.275999999999982</v>
      </c>
      <c r="N33" s="197">
        <v>22.199999999999996</v>
      </c>
      <c r="O33" s="199">
        <v>0.80759999999999987</v>
      </c>
      <c r="P33" s="198" t="s">
        <v>180</v>
      </c>
    </row>
    <row r="34" spans="1:16" ht="27" customHeight="1" x14ac:dyDescent="0.2">
      <c r="A34" s="236" t="s">
        <v>134</v>
      </c>
      <c r="B34" s="185"/>
      <c r="C34" s="202" t="s">
        <v>183</v>
      </c>
      <c r="D34" s="199">
        <v>5.2500000000000012E-2</v>
      </c>
      <c r="E34" s="197">
        <v>1.5000000000000005E-2</v>
      </c>
      <c r="F34" s="199">
        <v>5.018110944527737</v>
      </c>
      <c r="G34" s="197">
        <v>20.084932533733134</v>
      </c>
      <c r="H34" s="199">
        <v>0</v>
      </c>
      <c r="I34" s="197">
        <v>2.2499999999999999E-2</v>
      </c>
      <c r="J34" s="199">
        <v>0</v>
      </c>
      <c r="K34" s="197">
        <v>0</v>
      </c>
      <c r="L34" s="199">
        <v>8.1376686656671673</v>
      </c>
      <c r="M34" s="197">
        <v>2.1</v>
      </c>
      <c r="N34" s="197">
        <v>1.05</v>
      </c>
      <c r="O34" s="199">
        <v>0.19126686656671665</v>
      </c>
      <c r="P34" s="198" t="s">
        <v>209</v>
      </c>
    </row>
    <row r="35" spans="1:16" ht="32.25" customHeight="1" thickBot="1" x14ac:dyDescent="0.25">
      <c r="A35" s="236" t="s">
        <v>206</v>
      </c>
      <c r="B35" s="185"/>
      <c r="C35" s="202">
        <v>20</v>
      </c>
      <c r="D35" s="199">
        <v>1.52</v>
      </c>
      <c r="E35" s="217">
        <v>0.16000000000000003</v>
      </c>
      <c r="F35" s="199">
        <v>9.8400000000000016</v>
      </c>
      <c r="G35" s="217">
        <v>47.000000000000007</v>
      </c>
      <c r="H35" s="199">
        <v>2.2000000000000002E-2</v>
      </c>
      <c r="I35" s="197"/>
      <c r="J35" s="199"/>
      <c r="K35" s="197">
        <v>0.22</v>
      </c>
      <c r="L35" s="199">
        <v>4</v>
      </c>
      <c r="M35" s="197">
        <v>13</v>
      </c>
      <c r="N35" s="197">
        <v>2.8</v>
      </c>
      <c r="O35" s="199">
        <v>0.22</v>
      </c>
      <c r="P35" s="218" t="s">
        <v>216</v>
      </c>
    </row>
    <row r="36" spans="1:16" ht="13.5" thickBot="1" x14ac:dyDescent="0.25">
      <c r="A36" s="456" t="s">
        <v>37</v>
      </c>
      <c r="B36" s="228"/>
      <c r="C36" s="229">
        <v>345</v>
      </c>
      <c r="D36" s="230">
        <v>10.1241</v>
      </c>
      <c r="E36" s="230">
        <v>11.737399999999999</v>
      </c>
      <c r="F36" s="230">
        <v>48.379310944527738</v>
      </c>
      <c r="G36" s="230">
        <v>354.88493253373315</v>
      </c>
      <c r="H36" s="229">
        <f>SUM(H31:H35)</f>
        <v>0.1636</v>
      </c>
      <c r="I36" s="411">
        <f t="shared" ref="I36:O36" si="4">SUM(I31:I35)</f>
        <v>14.710900000000001</v>
      </c>
      <c r="J36" s="229">
        <f t="shared" si="4"/>
        <v>2.6000000000000014</v>
      </c>
      <c r="K36" s="229">
        <f t="shared" si="4"/>
        <v>2.8752000000000004</v>
      </c>
      <c r="L36" s="264">
        <f t="shared" si="4"/>
        <v>63.457668665667171</v>
      </c>
      <c r="M36" s="230">
        <f t="shared" si="4"/>
        <v>166.22599999999997</v>
      </c>
      <c r="N36" s="229">
        <f t="shared" si="4"/>
        <v>45.179999999999993</v>
      </c>
      <c r="O36" s="264">
        <f t="shared" si="4"/>
        <v>1.9388668665667164</v>
      </c>
      <c r="P36" s="209"/>
    </row>
    <row r="37" spans="1:16" ht="13.5" thickBot="1" x14ac:dyDescent="0.25">
      <c r="A37" s="454" t="s">
        <v>62</v>
      </c>
      <c r="B37" s="231"/>
      <c r="C37" s="232">
        <f>C13+C16+C25+C36+C30</f>
        <v>1536</v>
      </c>
      <c r="D37" s="232">
        <v>40.734099999999998</v>
      </c>
      <c r="E37" s="232">
        <v>47.664660839160838</v>
      </c>
      <c r="F37" s="232">
        <v>225.83186479068161</v>
      </c>
      <c r="G37" s="232">
        <v>1518.2849325337334</v>
      </c>
      <c r="H37" s="232">
        <f t="shared" ref="H37:O37" si="5">H13+H16+H25+H36+H30</f>
        <v>1.6857000000000002</v>
      </c>
      <c r="I37" s="232">
        <f t="shared" si="5"/>
        <v>35.039400000000001</v>
      </c>
      <c r="J37" s="232">
        <f t="shared" si="5"/>
        <v>122.11604790419162</v>
      </c>
      <c r="K37" s="232">
        <f t="shared" si="5"/>
        <v>7.8320341317365276</v>
      </c>
      <c r="L37" s="232">
        <f t="shared" si="5"/>
        <v>575.96603153991862</v>
      </c>
      <c r="M37" s="232">
        <f t="shared" si="5"/>
        <v>820.74240359281441</v>
      </c>
      <c r="N37" s="232">
        <f t="shared" si="5"/>
        <v>242.88200000000001</v>
      </c>
      <c r="O37" s="232">
        <f t="shared" si="5"/>
        <v>11.542954890518814</v>
      </c>
      <c r="P37" s="209"/>
    </row>
    <row r="38" spans="1:16" x14ac:dyDescent="0.2">
      <c r="A38" s="185"/>
      <c r="B38" s="185"/>
      <c r="C38" s="291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82"/>
    </row>
    <row r="39" spans="1:16" ht="13.5" thickBot="1" x14ac:dyDescent="0.25">
      <c r="A39" s="180" t="s">
        <v>63</v>
      </c>
      <c r="B39" s="180"/>
      <c r="C39" s="440"/>
      <c r="P39" s="179"/>
    </row>
    <row r="40" spans="1:16" x14ac:dyDescent="0.2">
      <c r="A40" s="452" t="s">
        <v>3</v>
      </c>
      <c r="B40" s="182"/>
      <c r="C40" s="183" t="s">
        <v>4</v>
      </c>
      <c r="D40" s="966" t="s">
        <v>6</v>
      </c>
      <c r="E40" s="967"/>
      <c r="F40" s="968"/>
      <c r="G40" s="234" t="s">
        <v>7</v>
      </c>
      <c r="H40" s="958" t="s">
        <v>505</v>
      </c>
      <c r="I40" s="952" t="s">
        <v>506</v>
      </c>
      <c r="J40" s="952" t="s">
        <v>507</v>
      </c>
      <c r="K40" s="952" t="s">
        <v>508</v>
      </c>
      <c r="L40" s="961" t="s">
        <v>509</v>
      </c>
      <c r="M40" s="952" t="s">
        <v>510</v>
      </c>
      <c r="N40" s="952" t="s">
        <v>511</v>
      </c>
      <c r="O40" s="955" t="s">
        <v>512</v>
      </c>
      <c r="P40" s="183" t="s">
        <v>64</v>
      </c>
    </row>
    <row r="41" spans="1:16" ht="13.5" thickBot="1" x14ac:dyDescent="0.25">
      <c r="A41" s="236" t="s">
        <v>10</v>
      </c>
      <c r="B41" s="185"/>
      <c r="C41" s="186" t="s">
        <v>11</v>
      </c>
      <c r="D41" s="188"/>
      <c r="E41" s="189"/>
      <c r="F41" s="189"/>
      <c r="G41" s="197" t="s">
        <v>131</v>
      </c>
      <c r="H41" s="959"/>
      <c r="I41" s="953"/>
      <c r="J41" s="953"/>
      <c r="K41" s="953"/>
      <c r="L41" s="962"/>
      <c r="M41" s="953"/>
      <c r="N41" s="953"/>
      <c r="O41" s="956"/>
      <c r="P41" s="186" t="s">
        <v>65</v>
      </c>
    </row>
    <row r="42" spans="1:16" ht="13.5" thickBot="1" x14ac:dyDescent="0.25">
      <c r="A42" s="453"/>
      <c r="B42" s="190"/>
      <c r="C42" s="187"/>
      <c r="D42" s="191" t="s">
        <v>16</v>
      </c>
      <c r="E42" s="193" t="s">
        <v>17</v>
      </c>
      <c r="F42" s="191" t="s">
        <v>18</v>
      </c>
      <c r="G42" s="191" t="s">
        <v>19</v>
      </c>
      <c r="H42" s="960"/>
      <c r="I42" s="954"/>
      <c r="J42" s="954"/>
      <c r="K42" s="954"/>
      <c r="L42" s="963"/>
      <c r="M42" s="954"/>
      <c r="N42" s="954"/>
      <c r="O42" s="957"/>
      <c r="P42" s="187"/>
    </row>
    <row r="43" spans="1:16" x14ac:dyDescent="0.2">
      <c r="A43" s="452"/>
      <c r="B43" s="194" t="s">
        <v>21</v>
      </c>
      <c r="C43" s="183"/>
      <c r="D43" s="506"/>
      <c r="E43" s="184"/>
      <c r="F43" s="184"/>
      <c r="G43" s="506"/>
      <c r="H43" s="506"/>
      <c r="I43" s="184"/>
      <c r="J43" s="184"/>
      <c r="K43" s="184"/>
      <c r="L43" s="507"/>
      <c r="M43" s="184"/>
      <c r="N43" s="184"/>
      <c r="O43" s="507"/>
      <c r="P43" s="195"/>
    </row>
    <row r="44" spans="1:16" ht="25.5" x14ac:dyDescent="0.2">
      <c r="A44" s="236" t="s">
        <v>317</v>
      </c>
      <c r="B44" s="185"/>
      <c r="C44" s="186" t="s">
        <v>352</v>
      </c>
      <c r="D44" s="196">
        <v>3.7605520958083836</v>
      </c>
      <c r="E44" s="197">
        <v>6.13125868263473</v>
      </c>
      <c r="F44" s="197">
        <v>22.956922155688623</v>
      </c>
      <c r="G44" s="196">
        <v>162.00047904191618</v>
      </c>
      <c r="H44" s="196">
        <v>7.5600000000000001E-2</v>
      </c>
      <c r="I44" s="197">
        <v>0</v>
      </c>
      <c r="J44" s="197">
        <v>11.976047904191617</v>
      </c>
      <c r="K44" s="197">
        <v>0.65873413173652684</v>
      </c>
      <c r="L44" s="199">
        <v>15.320562874251497</v>
      </c>
      <c r="M44" s="197">
        <v>95.118203592814382</v>
      </c>
      <c r="N44" s="197">
        <v>20.160000000000004</v>
      </c>
      <c r="O44" s="199">
        <v>1.5949880239520959</v>
      </c>
      <c r="P44" s="198" t="s">
        <v>312</v>
      </c>
    </row>
    <row r="45" spans="1:16" ht="24.75" customHeight="1" x14ac:dyDescent="0.2">
      <c r="A45" s="236" t="s">
        <v>67</v>
      </c>
      <c r="B45" s="185"/>
      <c r="C45" s="202" t="s">
        <v>338</v>
      </c>
      <c r="D45" s="196">
        <v>3.6702000000000004</v>
      </c>
      <c r="E45" s="197">
        <v>3.1896</v>
      </c>
      <c r="F45" s="197">
        <v>15.8202</v>
      </c>
      <c r="G45" s="196">
        <v>106.74</v>
      </c>
      <c r="H45" s="196">
        <v>5.04E-2</v>
      </c>
      <c r="I45" s="197">
        <v>1.4292</v>
      </c>
      <c r="J45" s="197">
        <v>21.96</v>
      </c>
      <c r="K45" s="197"/>
      <c r="L45" s="199">
        <v>136.99799999999999</v>
      </c>
      <c r="M45" s="197">
        <v>112.10399999999998</v>
      </c>
      <c r="N45" s="197">
        <v>19.206</v>
      </c>
      <c r="O45" s="199">
        <v>0.43020000000000003</v>
      </c>
      <c r="P45" s="198" t="s">
        <v>68</v>
      </c>
    </row>
    <row r="46" spans="1:16" ht="40.5" customHeight="1" thickBot="1" x14ac:dyDescent="0.25">
      <c r="A46" s="236" t="s">
        <v>202</v>
      </c>
      <c r="B46" s="185"/>
      <c r="C46" s="204" t="s">
        <v>135</v>
      </c>
      <c r="D46" s="196">
        <v>3.23</v>
      </c>
      <c r="E46" s="197">
        <v>5.6849999999999996</v>
      </c>
      <c r="F46" s="199">
        <v>12.920000000000002</v>
      </c>
      <c r="G46" s="196">
        <v>115.66666666666669</v>
      </c>
      <c r="H46" s="196">
        <v>2.9166666666666674E-2</v>
      </c>
      <c r="I46" s="197">
        <v>3.5000000000000003E-2</v>
      </c>
      <c r="J46" s="197">
        <v>30.5</v>
      </c>
      <c r="K46" s="197">
        <v>0.495</v>
      </c>
      <c r="L46" s="199">
        <v>55.95</v>
      </c>
      <c r="M46" s="197">
        <v>47.75</v>
      </c>
      <c r="N46" s="197">
        <v>6</v>
      </c>
      <c r="O46" s="199">
        <v>0.34499999999999997</v>
      </c>
      <c r="P46" s="237" t="s">
        <v>255</v>
      </c>
    </row>
    <row r="47" spans="1:16" ht="13.5" thickBot="1" x14ac:dyDescent="0.25">
      <c r="A47" s="454" t="s">
        <v>37</v>
      </c>
      <c r="B47" s="231"/>
      <c r="C47" s="207">
        <v>364</v>
      </c>
      <c r="D47" s="238">
        <v>8.19</v>
      </c>
      <c r="E47" s="238">
        <v>9.3208586826347304</v>
      </c>
      <c r="F47" s="238">
        <v>38.777122155688623</v>
      </c>
      <c r="G47" s="238">
        <v>277.66714570858289</v>
      </c>
      <c r="H47" s="238">
        <f>SUM(H43:H46)</f>
        <v>0.15516666666666667</v>
      </c>
      <c r="I47" s="238">
        <f t="shared" ref="I47:O47" si="6">SUM(I43:I46)</f>
        <v>1.4641999999999999</v>
      </c>
      <c r="J47" s="238">
        <f t="shared" si="6"/>
        <v>64.436047904191611</v>
      </c>
      <c r="K47" s="238">
        <f t="shared" si="6"/>
        <v>1.1537341317365268</v>
      </c>
      <c r="L47" s="238">
        <f t="shared" si="6"/>
        <v>208.26856287425147</v>
      </c>
      <c r="M47" s="238">
        <f t="shared" si="6"/>
        <v>254.97220359281437</v>
      </c>
      <c r="N47" s="238">
        <f t="shared" si="6"/>
        <v>45.366</v>
      </c>
      <c r="O47" s="238">
        <f t="shared" si="6"/>
        <v>2.370188023952096</v>
      </c>
      <c r="P47" s="208"/>
    </row>
    <row r="48" spans="1:16" x14ac:dyDescent="0.2">
      <c r="B48" s="178" t="s">
        <v>38</v>
      </c>
      <c r="C48" s="204"/>
      <c r="D48" s="197"/>
      <c r="E48" s="197"/>
      <c r="F48" s="197"/>
      <c r="G48" s="196"/>
      <c r="H48" s="196"/>
      <c r="I48" s="197"/>
      <c r="J48" s="197"/>
      <c r="K48" s="197"/>
      <c r="L48" s="199"/>
      <c r="M48" s="197"/>
      <c r="N48" s="197"/>
      <c r="O48" s="199"/>
      <c r="P48" s="198"/>
    </row>
    <row r="49" spans="1:16" ht="13.5" thickBot="1" x14ac:dyDescent="0.25">
      <c r="A49" s="236" t="s">
        <v>39</v>
      </c>
      <c r="B49" s="236"/>
      <c r="C49" s="186">
        <v>125</v>
      </c>
      <c r="D49" s="199">
        <v>1.99</v>
      </c>
      <c r="E49" s="197">
        <v>2.4</v>
      </c>
      <c r="F49" s="199">
        <v>10.63</v>
      </c>
      <c r="G49" s="197">
        <v>68</v>
      </c>
      <c r="H49" s="199">
        <v>1.375E-2</v>
      </c>
      <c r="I49" s="197">
        <v>2.5</v>
      </c>
      <c r="J49" s="197">
        <v>0</v>
      </c>
      <c r="K49" s="197">
        <v>0.125</v>
      </c>
      <c r="L49" s="199">
        <v>8.75</v>
      </c>
      <c r="M49" s="197">
        <v>8.75</v>
      </c>
      <c r="N49" s="197">
        <v>5</v>
      </c>
      <c r="O49" s="199">
        <v>1.75</v>
      </c>
      <c r="P49" s="197"/>
    </row>
    <row r="50" spans="1:16" ht="13.5" thickBot="1" x14ac:dyDescent="0.25">
      <c r="A50" s="454" t="s">
        <v>37</v>
      </c>
      <c r="B50" s="318"/>
      <c r="C50" s="210">
        <v>125</v>
      </c>
      <c r="D50" s="208">
        <v>1.99</v>
      </c>
      <c r="E50" s="208">
        <v>2.4</v>
      </c>
      <c r="F50" s="208">
        <v>10.63</v>
      </c>
      <c r="G50" s="208">
        <v>68</v>
      </c>
      <c r="H50" s="238">
        <f t="shared" ref="H50:O50" si="7">H49</f>
        <v>1.375E-2</v>
      </c>
      <c r="I50" s="238">
        <f t="shared" si="7"/>
        <v>2.5</v>
      </c>
      <c r="J50" s="238">
        <f t="shared" si="7"/>
        <v>0</v>
      </c>
      <c r="K50" s="238">
        <f t="shared" si="7"/>
        <v>0.125</v>
      </c>
      <c r="L50" s="238">
        <f t="shared" si="7"/>
        <v>8.75</v>
      </c>
      <c r="M50" s="238">
        <f t="shared" si="7"/>
        <v>8.75</v>
      </c>
      <c r="N50" s="238">
        <f t="shared" si="7"/>
        <v>5</v>
      </c>
      <c r="O50" s="238">
        <f t="shared" si="7"/>
        <v>1.75</v>
      </c>
      <c r="P50" s="209"/>
    </row>
    <row r="51" spans="1:16" x14ac:dyDescent="0.2">
      <c r="A51" s="452"/>
      <c r="B51" s="194" t="s">
        <v>40</v>
      </c>
      <c r="C51" s="242"/>
      <c r="D51" s="506"/>
      <c r="E51" s="184"/>
      <c r="F51" s="507"/>
      <c r="G51" s="184"/>
      <c r="H51" s="507"/>
      <c r="I51" s="184"/>
      <c r="J51" s="184"/>
      <c r="K51" s="184"/>
      <c r="L51" s="507"/>
      <c r="M51" s="184"/>
      <c r="N51" s="184"/>
      <c r="O51" s="507"/>
      <c r="P51" s="212"/>
    </row>
    <row r="52" spans="1:16" ht="25.5" x14ac:dyDescent="0.2">
      <c r="A52" s="236" t="s">
        <v>266</v>
      </c>
      <c r="B52" s="200"/>
      <c r="C52" s="202">
        <v>40</v>
      </c>
      <c r="D52" s="199">
        <v>0.48599999999999999</v>
      </c>
      <c r="E52" s="197">
        <v>3.1372000000000004</v>
      </c>
      <c r="F52" s="199">
        <v>3.5848000000000004</v>
      </c>
      <c r="G52" s="197">
        <v>44.56</v>
      </c>
      <c r="H52" s="199">
        <v>2.2000000000000002E-2</v>
      </c>
      <c r="I52" s="197">
        <v>2.4144000000000001</v>
      </c>
      <c r="J52" s="197"/>
      <c r="K52" s="197">
        <v>0.96399999999999997</v>
      </c>
      <c r="L52" s="199">
        <v>7.4091999999999985</v>
      </c>
      <c r="M52" s="197">
        <v>16.841199999999997</v>
      </c>
      <c r="N52" s="197">
        <v>6.0839999999999987</v>
      </c>
      <c r="O52" s="199">
        <v>0.27319999999999994</v>
      </c>
      <c r="P52" s="198" t="s">
        <v>267</v>
      </c>
    </row>
    <row r="53" spans="1:16" ht="57" customHeight="1" x14ac:dyDescent="0.2">
      <c r="A53" s="236" t="s">
        <v>433</v>
      </c>
      <c r="B53" s="185"/>
      <c r="C53" s="202" t="s">
        <v>513</v>
      </c>
      <c r="D53" s="196">
        <v>2.66</v>
      </c>
      <c r="E53" s="197">
        <v>5.26</v>
      </c>
      <c r="F53" s="199">
        <v>7.69</v>
      </c>
      <c r="G53" s="197">
        <v>94.08</v>
      </c>
      <c r="H53" s="199">
        <v>3.2097902097902101E-2</v>
      </c>
      <c r="I53" s="197">
        <v>6.4329720279720295</v>
      </c>
      <c r="J53" s="197">
        <v>6.9930069930069934</v>
      </c>
      <c r="K53" s="197">
        <v>1.460979020979021</v>
      </c>
      <c r="L53" s="199">
        <v>35.988846153846154</v>
      </c>
      <c r="M53" s="197">
        <v>37.025734265734265</v>
      </c>
      <c r="N53" s="197">
        <v>16.304370629370627</v>
      </c>
      <c r="O53" s="199">
        <v>0.74898601398601383</v>
      </c>
      <c r="P53" s="198" t="s">
        <v>137</v>
      </c>
    </row>
    <row r="54" spans="1:16" ht="34.5" customHeight="1" x14ac:dyDescent="0.2">
      <c r="A54" s="236" t="s">
        <v>348</v>
      </c>
      <c r="B54" s="185"/>
      <c r="C54" s="202" t="s">
        <v>326</v>
      </c>
      <c r="D54" s="199">
        <v>5.9914000000000005</v>
      </c>
      <c r="E54" s="197">
        <v>7.1320000000000006</v>
      </c>
      <c r="F54" s="199">
        <v>5.1592000000000002</v>
      </c>
      <c r="G54" s="197">
        <v>109.04</v>
      </c>
      <c r="H54" s="199">
        <v>2.3800000000000002E-2</v>
      </c>
      <c r="I54" s="197">
        <v>0.47300000000000003</v>
      </c>
      <c r="J54" s="197">
        <v>25.639999999999993</v>
      </c>
      <c r="K54" s="197">
        <v>0.14959999999999998</v>
      </c>
      <c r="L54" s="199">
        <v>31.793999999999997</v>
      </c>
      <c r="M54" s="197">
        <v>53.277999999999992</v>
      </c>
      <c r="N54" s="197">
        <v>8.1059999999999981</v>
      </c>
      <c r="O54" s="199">
        <v>0.50779999999999992</v>
      </c>
      <c r="P54" s="198" t="s">
        <v>201</v>
      </c>
    </row>
    <row r="55" spans="1:16" ht="34.5" customHeight="1" x14ac:dyDescent="0.2">
      <c r="A55" s="236" t="s">
        <v>203</v>
      </c>
      <c r="B55" s="185"/>
      <c r="C55" s="202" t="s">
        <v>257</v>
      </c>
      <c r="D55" s="199">
        <v>4.1742520958083826</v>
      </c>
      <c r="E55" s="197">
        <v>2.6612586826347306</v>
      </c>
      <c r="F55" s="199">
        <v>23.446922155688625</v>
      </c>
      <c r="G55" s="197">
        <v>134.38047904191617</v>
      </c>
      <c r="H55" s="199">
        <v>4.1800000000000004E-2</v>
      </c>
      <c r="I55" s="197">
        <v>0</v>
      </c>
      <c r="J55" s="197">
        <v>11.976047904191617</v>
      </c>
      <c r="K55" s="197">
        <v>0.59943413173652693</v>
      </c>
      <c r="L55" s="199">
        <v>8.9256628742514952</v>
      </c>
      <c r="M55" s="197">
        <v>28.154553592814366</v>
      </c>
      <c r="N55" s="197">
        <v>6.3205999999999989</v>
      </c>
      <c r="O55" s="199">
        <v>0.63078802395209566</v>
      </c>
      <c r="P55" s="198" t="s">
        <v>213</v>
      </c>
    </row>
    <row r="56" spans="1:16" ht="25.5" customHeight="1" x14ac:dyDescent="0.2">
      <c r="A56" s="236" t="s">
        <v>434</v>
      </c>
      <c r="B56" s="185"/>
      <c r="C56" s="186">
        <v>150</v>
      </c>
      <c r="D56" s="199">
        <v>0.12</v>
      </c>
      <c r="E56" s="197">
        <v>0.12</v>
      </c>
      <c r="F56" s="199">
        <v>20.91</v>
      </c>
      <c r="G56" s="197">
        <v>85.95</v>
      </c>
      <c r="H56" s="199">
        <v>8.9999999999999993E-3</v>
      </c>
      <c r="I56" s="197">
        <v>0.67499999999999993</v>
      </c>
      <c r="J56" s="197"/>
      <c r="K56" s="197">
        <v>0.06</v>
      </c>
      <c r="L56" s="199">
        <v>10.635</v>
      </c>
      <c r="M56" s="197">
        <v>3.3</v>
      </c>
      <c r="N56" s="197">
        <v>3.8549999999999995</v>
      </c>
      <c r="O56" s="199">
        <v>0.71399999999999997</v>
      </c>
      <c r="P56" s="197" t="s">
        <v>435</v>
      </c>
    </row>
    <row r="57" spans="1:16" ht="34.5" customHeight="1" x14ac:dyDescent="0.2">
      <c r="A57" s="236" t="s">
        <v>206</v>
      </c>
      <c r="B57" s="185"/>
      <c r="C57" s="186">
        <v>20</v>
      </c>
      <c r="D57" s="199">
        <v>1.52</v>
      </c>
      <c r="E57" s="197">
        <v>0.16000000000000003</v>
      </c>
      <c r="F57" s="199">
        <v>9.8400000000000016</v>
      </c>
      <c r="G57" s="197">
        <v>47.000000000000007</v>
      </c>
      <c r="H57" s="199">
        <v>2.2000000000000002E-2</v>
      </c>
      <c r="I57" s="197"/>
      <c r="J57" s="197"/>
      <c r="K57" s="197">
        <v>0.22</v>
      </c>
      <c r="L57" s="199">
        <v>4</v>
      </c>
      <c r="M57" s="197">
        <v>13</v>
      </c>
      <c r="N57" s="197">
        <v>2.8</v>
      </c>
      <c r="O57" s="199">
        <v>0.22</v>
      </c>
      <c r="P57" s="359" t="s">
        <v>216</v>
      </c>
    </row>
    <row r="58" spans="1:16" ht="37.5" customHeight="1" thickBot="1" x14ac:dyDescent="0.25">
      <c r="A58" s="236" t="s">
        <v>264</v>
      </c>
      <c r="B58" s="185"/>
      <c r="C58" s="205">
        <v>35</v>
      </c>
      <c r="D58" s="196">
        <v>2.31</v>
      </c>
      <c r="E58" s="217">
        <v>0.42</v>
      </c>
      <c r="F58" s="199">
        <v>13.860000000000001</v>
      </c>
      <c r="G58" s="217">
        <v>69.3</v>
      </c>
      <c r="H58" s="203">
        <v>5.9500000000000004E-2</v>
      </c>
      <c r="I58" s="202"/>
      <c r="J58" s="202"/>
      <c r="K58" s="202">
        <v>0.49</v>
      </c>
      <c r="L58" s="203">
        <v>10.15</v>
      </c>
      <c r="M58" s="202">
        <v>52.5</v>
      </c>
      <c r="N58" s="202">
        <v>16.45</v>
      </c>
      <c r="O58" s="203">
        <v>1.365</v>
      </c>
      <c r="P58" s="360" t="s">
        <v>215</v>
      </c>
    </row>
    <row r="59" spans="1:16" ht="13.5" thickBot="1" x14ac:dyDescent="0.25">
      <c r="A59" s="454" t="s">
        <v>37</v>
      </c>
      <c r="B59" s="231"/>
      <c r="C59" s="243">
        <v>585</v>
      </c>
      <c r="D59" s="238">
        <v>14.951652095808381</v>
      </c>
      <c r="E59" s="238">
        <v>16.109200000000001</v>
      </c>
      <c r="F59" s="238">
        <v>70.630922155688623</v>
      </c>
      <c r="G59" s="238">
        <v>468.0104790419162</v>
      </c>
      <c r="H59" s="238">
        <f>SUM(H51:H58)</f>
        <v>0.2101979020979021</v>
      </c>
      <c r="I59" s="238">
        <f t="shared" ref="I59:O59" si="8">SUM(I51:I58)</f>
        <v>9.9953720279720315</v>
      </c>
      <c r="J59" s="238">
        <f t="shared" si="8"/>
        <v>44.609054897198604</v>
      </c>
      <c r="K59" s="238">
        <f t="shared" si="8"/>
        <v>3.9440131527155478</v>
      </c>
      <c r="L59" s="238">
        <f t="shared" si="8"/>
        <v>108.90270902809766</v>
      </c>
      <c r="M59" s="238">
        <f t="shared" si="8"/>
        <v>204.09948785854863</v>
      </c>
      <c r="N59" s="238">
        <f t="shared" si="8"/>
        <v>59.91997062937061</v>
      </c>
      <c r="O59" s="238">
        <f t="shared" si="8"/>
        <v>4.4597740379381099</v>
      </c>
      <c r="P59" s="241"/>
    </row>
    <row r="60" spans="1:16" x14ac:dyDescent="0.2">
      <c r="A60" s="185"/>
      <c r="B60" s="220" t="s">
        <v>428</v>
      </c>
      <c r="C60" s="223"/>
      <c r="D60" s="225"/>
      <c r="E60" s="224"/>
      <c r="F60" s="225"/>
      <c r="G60" s="225"/>
      <c r="H60" s="224"/>
      <c r="I60" s="225"/>
      <c r="J60" s="225"/>
      <c r="K60" s="225"/>
      <c r="L60" s="224"/>
      <c r="M60" s="225"/>
      <c r="N60" s="225"/>
      <c r="O60" s="224"/>
      <c r="P60" s="198"/>
    </row>
    <row r="61" spans="1:16" x14ac:dyDescent="0.2">
      <c r="A61" s="457" t="s">
        <v>174</v>
      </c>
      <c r="B61" s="227"/>
      <c r="C61" s="223">
        <v>150</v>
      </c>
      <c r="D61" s="225">
        <v>4.3499999999999996</v>
      </c>
      <c r="E61" s="239">
        <v>3.75</v>
      </c>
      <c r="F61" s="240">
        <v>6.3</v>
      </c>
      <c r="G61" s="225">
        <v>76.5</v>
      </c>
      <c r="H61" s="224">
        <v>5.2500000000000005E-2</v>
      </c>
      <c r="I61" s="225">
        <v>0.44999999999999996</v>
      </c>
      <c r="J61" s="225">
        <v>30</v>
      </c>
      <c r="K61" s="225"/>
      <c r="L61" s="224">
        <v>186</v>
      </c>
      <c r="M61" s="225">
        <v>138</v>
      </c>
      <c r="N61" s="225">
        <v>21</v>
      </c>
      <c r="O61" s="224">
        <v>0.15</v>
      </c>
      <c r="P61" s="366" t="s">
        <v>150</v>
      </c>
    </row>
    <row r="62" spans="1:16" ht="25.5" x14ac:dyDescent="0.2">
      <c r="A62" s="458" t="s">
        <v>406</v>
      </c>
      <c r="B62" s="185"/>
      <c r="C62" s="223"/>
      <c r="D62" s="225"/>
      <c r="E62" s="224"/>
      <c r="F62" s="240"/>
      <c r="G62" s="225"/>
      <c r="H62" s="224"/>
      <c r="I62" s="225"/>
      <c r="J62" s="225"/>
      <c r="K62" s="225"/>
      <c r="L62" s="224"/>
      <c r="M62" s="225"/>
      <c r="N62" s="225"/>
      <c r="O62" s="224"/>
      <c r="P62" s="366"/>
    </row>
    <row r="63" spans="1:16" ht="37.5" customHeight="1" thickBot="1" x14ac:dyDescent="0.25">
      <c r="A63" s="459" t="s">
        <v>242</v>
      </c>
      <c r="B63" s="245"/>
      <c r="C63" s="215">
        <v>35</v>
      </c>
      <c r="D63" s="248">
        <v>2.3730000000000002</v>
      </c>
      <c r="E63" s="247">
        <v>2.94</v>
      </c>
      <c r="F63" s="248">
        <v>14.749000000000002</v>
      </c>
      <c r="G63" s="247">
        <v>112.35000000000002</v>
      </c>
      <c r="H63" s="248">
        <v>4.200000000000001E-2</v>
      </c>
      <c r="I63" s="247"/>
      <c r="J63" s="247"/>
      <c r="K63" s="247">
        <v>1.7849999999999999</v>
      </c>
      <c r="L63" s="248">
        <v>6.5100000000000007</v>
      </c>
      <c r="M63" s="247">
        <v>22.470000000000002</v>
      </c>
      <c r="N63" s="247">
        <v>9.17</v>
      </c>
      <c r="O63" s="248">
        <v>0.42</v>
      </c>
      <c r="P63" s="249" t="s">
        <v>246</v>
      </c>
    </row>
    <row r="64" spans="1:16" s="460" customFormat="1" ht="13.5" thickBot="1" x14ac:dyDescent="0.3">
      <c r="A64" s="920" t="s">
        <v>37</v>
      </c>
      <c r="B64" s="921"/>
      <c r="C64" s="361">
        <v>185</v>
      </c>
      <c r="D64" s="364">
        <v>6.6</v>
      </c>
      <c r="E64" s="364">
        <v>6.6899999999999995</v>
      </c>
      <c r="F64" s="364">
        <v>29.498000000000005</v>
      </c>
      <c r="G64" s="364">
        <v>199.85</v>
      </c>
      <c r="H64" s="409">
        <f>H61+H63</f>
        <v>9.4500000000000015E-2</v>
      </c>
      <c r="I64" s="409">
        <f t="shared" ref="I64:O64" si="9">I61+I63</f>
        <v>0.44999999999999996</v>
      </c>
      <c r="J64" s="409">
        <f t="shared" si="9"/>
        <v>30</v>
      </c>
      <c r="K64" s="409">
        <f t="shared" si="9"/>
        <v>1.7849999999999999</v>
      </c>
      <c r="L64" s="409">
        <f t="shared" si="9"/>
        <v>192.51</v>
      </c>
      <c r="M64" s="409">
        <f t="shared" si="9"/>
        <v>160.47</v>
      </c>
      <c r="N64" s="409">
        <f t="shared" si="9"/>
        <v>30.17</v>
      </c>
      <c r="O64" s="409">
        <f t="shared" si="9"/>
        <v>0.56999999999999995</v>
      </c>
      <c r="P64" s="365"/>
    </row>
    <row r="65" spans="1:16" x14ac:dyDescent="0.2">
      <c r="A65" s="185"/>
      <c r="B65" s="300" t="s">
        <v>429</v>
      </c>
      <c r="C65" s="223"/>
      <c r="D65" s="225"/>
      <c r="E65" s="224"/>
      <c r="F65" s="240"/>
      <c r="G65" s="225"/>
      <c r="H65" s="224"/>
      <c r="I65" s="225"/>
      <c r="J65" s="225"/>
      <c r="K65" s="225"/>
      <c r="L65" s="224"/>
      <c r="M65" s="225"/>
      <c r="N65" s="225"/>
      <c r="O65" s="224"/>
      <c r="P65" s="198"/>
    </row>
    <row r="66" spans="1:16" ht="25.5" x14ac:dyDescent="0.2">
      <c r="A66" s="236" t="s">
        <v>436</v>
      </c>
      <c r="B66" s="185"/>
      <c r="C66" s="204" t="s">
        <v>440</v>
      </c>
      <c r="D66" s="197">
        <v>10.92</v>
      </c>
      <c r="E66" s="199">
        <v>12.113</v>
      </c>
      <c r="F66" s="197">
        <v>47.1</v>
      </c>
      <c r="G66" s="197">
        <v>345.5</v>
      </c>
      <c r="H66" s="199">
        <v>6.6500000000000004E-2</v>
      </c>
      <c r="I66" s="197">
        <v>1.83</v>
      </c>
      <c r="J66" s="197">
        <v>74.2</v>
      </c>
      <c r="K66" s="197">
        <v>0.58649999999999991</v>
      </c>
      <c r="L66" s="199">
        <v>160.78599999999997</v>
      </c>
      <c r="M66" s="197">
        <v>221.363</v>
      </c>
      <c r="N66" s="197">
        <v>30.930999999999997</v>
      </c>
      <c r="O66" s="199">
        <v>0.92010000000000003</v>
      </c>
      <c r="P66" s="198" t="s">
        <v>256</v>
      </c>
    </row>
    <row r="67" spans="1:16" ht="29.25" customHeight="1" thickBot="1" x14ac:dyDescent="0.25">
      <c r="A67" s="236" t="s">
        <v>79</v>
      </c>
      <c r="B67" s="185"/>
      <c r="C67" s="204" t="s">
        <v>321</v>
      </c>
      <c r="D67" s="197">
        <v>9.7500000000000003E-2</v>
      </c>
      <c r="E67" s="199">
        <v>2.0000000000000004E-2</v>
      </c>
      <c r="F67" s="197">
        <v>5.1681109445277373</v>
      </c>
      <c r="G67" s="197">
        <v>21.784932533733134</v>
      </c>
      <c r="H67" s="199">
        <v>1.9999999999999992E-3</v>
      </c>
      <c r="I67" s="197">
        <v>2.0224999999999991</v>
      </c>
      <c r="J67" s="197">
        <v>0</v>
      </c>
      <c r="K67" s="197">
        <v>0.01</v>
      </c>
      <c r="L67" s="199">
        <v>10.137668665667167</v>
      </c>
      <c r="M67" s="197">
        <v>3.2</v>
      </c>
      <c r="N67" s="197">
        <v>1.6500000000000001</v>
      </c>
      <c r="O67" s="199">
        <v>0.22126686656671665</v>
      </c>
      <c r="P67" s="198" t="s">
        <v>210</v>
      </c>
    </row>
    <row r="68" spans="1:16" ht="13.5" thickBot="1" x14ac:dyDescent="0.25">
      <c r="A68" s="456" t="s">
        <v>37</v>
      </c>
      <c r="B68" s="228"/>
      <c r="C68" s="252">
        <v>290</v>
      </c>
      <c r="D68" s="230">
        <v>11.0175</v>
      </c>
      <c r="E68" s="230">
        <v>12.132999999999999</v>
      </c>
      <c r="F68" s="230">
        <v>52.268110944527741</v>
      </c>
      <c r="G68" s="230">
        <v>367.28493253373313</v>
      </c>
      <c r="H68" s="230">
        <f>SUM(H65:H67)</f>
        <v>6.8500000000000005E-2</v>
      </c>
      <c r="I68" s="230">
        <f t="shared" ref="I68:O68" si="10">SUM(I65:I67)</f>
        <v>3.8524999999999991</v>
      </c>
      <c r="J68" s="230">
        <f t="shared" si="10"/>
        <v>74.2</v>
      </c>
      <c r="K68" s="230">
        <f t="shared" si="10"/>
        <v>0.59649999999999992</v>
      </c>
      <c r="L68" s="230">
        <f t="shared" si="10"/>
        <v>170.92366866566715</v>
      </c>
      <c r="M68" s="230">
        <f t="shared" si="10"/>
        <v>224.56299999999999</v>
      </c>
      <c r="N68" s="230">
        <f t="shared" si="10"/>
        <v>32.580999999999996</v>
      </c>
      <c r="O68" s="230">
        <f t="shared" si="10"/>
        <v>1.1413668665667167</v>
      </c>
      <c r="P68" s="210"/>
    </row>
    <row r="69" spans="1:16" ht="13.5" thickBot="1" x14ac:dyDescent="0.25">
      <c r="A69" s="454" t="s">
        <v>62</v>
      </c>
      <c r="B69" s="231"/>
      <c r="C69" s="208">
        <f>C47+C50+C59+C68+C64</f>
        <v>1549</v>
      </c>
      <c r="D69" s="208">
        <v>42.749152095808384</v>
      </c>
      <c r="E69" s="208">
        <v>46.653058682634729</v>
      </c>
      <c r="F69" s="208">
        <v>201.80415525590502</v>
      </c>
      <c r="G69" s="208">
        <v>1380.8125572842321</v>
      </c>
      <c r="H69" s="208">
        <f t="shared" ref="H69:O69" si="11">H47+H50+H59+H68+H64</f>
        <v>0.54211456876456876</v>
      </c>
      <c r="I69" s="208">
        <f t="shared" si="11"/>
        <v>18.262072027972028</v>
      </c>
      <c r="J69" s="208">
        <f t="shared" si="11"/>
        <v>213.2451028013902</v>
      </c>
      <c r="K69" s="208">
        <f t="shared" si="11"/>
        <v>7.6042472844520743</v>
      </c>
      <c r="L69" s="208">
        <f t="shared" si="11"/>
        <v>689.35494056801622</v>
      </c>
      <c r="M69" s="208">
        <f t="shared" si="11"/>
        <v>852.85469145136301</v>
      </c>
      <c r="N69" s="208">
        <f t="shared" si="11"/>
        <v>173.03697062937061</v>
      </c>
      <c r="O69" s="208">
        <f t="shared" si="11"/>
        <v>10.291328928456924</v>
      </c>
      <c r="P69" s="241"/>
    </row>
    <row r="70" spans="1:16" x14ac:dyDescent="0.2">
      <c r="A70" s="178"/>
      <c r="B70" s="194"/>
      <c r="C70" s="291"/>
      <c r="D70" s="253"/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253"/>
      <c r="P70" s="182"/>
    </row>
    <row r="71" spans="1:16" ht="13.5" thickBot="1" x14ac:dyDescent="0.25">
      <c r="A71" s="180" t="s">
        <v>82</v>
      </c>
      <c r="B71" s="178"/>
      <c r="C71" s="440"/>
      <c r="P71" s="179"/>
    </row>
    <row r="72" spans="1:16" x14ac:dyDescent="0.2">
      <c r="A72" s="452" t="s">
        <v>3</v>
      </c>
      <c r="B72" s="182"/>
      <c r="C72" s="183" t="s">
        <v>4</v>
      </c>
      <c r="D72" s="966" t="s">
        <v>6</v>
      </c>
      <c r="E72" s="967"/>
      <c r="F72" s="968"/>
      <c r="G72" s="184" t="s">
        <v>7</v>
      </c>
      <c r="H72" s="958" t="s">
        <v>505</v>
      </c>
      <c r="I72" s="952" t="s">
        <v>506</v>
      </c>
      <c r="J72" s="961" t="s">
        <v>507</v>
      </c>
      <c r="K72" s="952" t="s">
        <v>508</v>
      </c>
      <c r="L72" s="961" t="s">
        <v>509</v>
      </c>
      <c r="M72" s="952" t="s">
        <v>510</v>
      </c>
      <c r="N72" s="955" t="s">
        <v>511</v>
      </c>
      <c r="O72" s="955" t="s">
        <v>512</v>
      </c>
      <c r="P72" s="183" t="s">
        <v>64</v>
      </c>
    </row>
    <row r="73" spans="1:16" ht="13.5" thickBot="1" x14ac:dyDescent="0.25">
      <c r="A73" s="236" t="s">
        <v>10</v>
      </c>
      <c r="B73" s="185"/>
      <c r="C73" s="186" t="s">
        <v>11</v>
      </c>
      <c r="D73" s="189"/>
      <c r="E73" s="189"/>
      <c r="F73" s="189"/>
      <c r="G73" s="197" t="s">
        <v>131</v>
      </c>
      <c r="H73" s="959"/>
      <c r="I73" s="953"/>
      <c r="J73" s="962"/>
      <c r="K73" s="953"/>
      <c r="L73" s="962"/>
      <c r="M73" s="953"/>
      <c r="N73" s="956"/>
      <c r="O73" s="956"/>
      <c r="P73" s="186" t="s">
        <v>65</v>
      </c>
    </row>
    <row r="74" spans="1:16" ht="13.5" thickBot="1" x14ac:dyDescent="0.25">
      <c r="A74" s="236"/>
      <c r="B74" s="185"/>
      <c r="C74" s="186"/>
      <c r="D74" s="508" t="s">
        <v>16</v>
      </c>
      <c r="E74" s="184" t="s">
        <v>17</v>
      </c>
      <c r="F74" s="507" t="s">
        <v>18</v>
      </c>
      <c r="G74" s="184" t="s">
        <v>19</v>
      </c>
      <c r="H74" s="960"/>
      <c r="I74" s="954"/>
      <c r="J74" s="963"/>
      <c r="K74" s="954"/>
      <c r="L74" s="963"/>
      <c r="M74" s="954"/>
      <c r="N74" s="957"/>
      <c r="O74" s="957"/>
      <c r="P74" s="186"/>
    </row>
    <row r="75" spans="1:16" x14ac:dyDescent="0.2">
      <c r="A75" s="452"/>
      <c r="B75" s="194" t="s">
        <v>21</v>
      </c>
      <c r="C75" s="211"/>
      <c r="D75" s="507"/>
      <c r="E75" s="184"/>
      <c r="F75" s="507"/>
      <c r="G75" s="184"/>
      <c r="H75" s="507"/>
      <c r="I75" s="184"/>
      <c r="J75" s="507"/>
      <c r="K75" s="184"/>
      <c r="L75" s="507"/>
      <c r="M75" s="184"/>
      <c r="N75" s="508"/>
      <c r="O75" s="184"/>
      <c r="P75" s="195"/>
    </row>
    <row r="76" spans="1:16" ht="25.5" x14ac:dyDescent="0.2">
      <c r="A76" s="236" t="s">
        <v>318</v>
      </c>
      <c r="B76" s="185"/>
      <c r="C76" s="186" t="s">
        <v>377</v>
      </c>
      <c r="D76" s="199">
        <v>5.3169520958083831</v>
      </c>
      <c r="E76" s="197">
        <v>5.5956586826347294</v>
      </c>
      <c r="F76" s="199">
        <v>35.511922155688623</v>
      </c>
      <c r="G76" s="197">
        <v>213.96047904191613</v>
      </c>
      <c r="H76" s="203">
        <v>6.2999999999999987E-2</v>
      </c>
      <c r="I76" s="202">
        <v>0.67199999999999982</v>
      </c>
      <c r="J76" s="203">
        <v>26.336047904191616</v>
      </c>
      <c r="K76" s="202">
        <v>0.24193413173652695</v>
      </c>
      <c r="L76" s="203">
        <v>96.207562874251479</v>
      </c>
      <c r="M76" s="202">
        <v>106.62520359281434</v>
      </c>
      <c r="N76" s="244">
        <v>22.126999999999992</v>
      </c>
      <c r="O76" s="202">
        <v>1.1699880239520954</v>
      </c>
      <c r="P76" s="198" t="s">
        <v>139</v>
      </c>
    </row>
    <row r="77" spans="1:16" ht="26.25" customHeight="1" x14ac:dyDescent="0.2">
      <c r="A77" s="226" t="s">
        <v>85</v>
      </c>
      <c r="B77" s="227"/>
      <c r="C77" s="223" t="s">
        <v>378</v>
      </c>
      <c r="D77" s="224">
        <v>2.5245000000000002</v>
      </c>
      <c r="E77" s="225">
        <v>2.1419999999999999</v>
      </c>
      <c r="F77" s="224">
        <v>9.7671924037981022</v>
      </c>
      <c r="G77" s="225">
        <v>68.662923538230885</v>
      </c>
      <c r="H77" s="224">
        <v>3.4000000000000002E-2</v>
      </c>
      <c r="I77" s="225">
        <v>1.1305000000000001</v>
      </c>
      <c r="J77" s="224">
        <v>17.000000000000004</v>
      </c>
      <c r="K77" s="225">
        <v>0</v>
      </c>
      <c r="L77" s="224">
        <v>111.2226911544228</v>
      </c>
      <c r="M77" s="225">
        <v>78.88</v>
      </c>
      <c r="N77" s="239">
        <v>13.09</v>
      </c>
      <c r="O77" s="225">
        <v>0.30176911544227891</v>
      </c>
      <c r="P77" s="198" t="s">
        <v>211</v>
      </c>
    </row>
    <row r="78" spans="1:16" ht="29.25" customHeight="1" thickBot="1" x14ac:dyDescent="0.25">
      <c r="A78" s="236" t="s">
        <v>33</v>
      </c>
      <c r="B78" s="185"/>
      <c r="C78" s="204" t="s">
        <v>133</v>
      </c>
      <c r="D78" s="196">
        <v>1.915</v>
      </c>
      <c r="E78" s="197">
        <v>4.3549999999999995</v>
      </c>
      <c r="F78" s="199">
        <v>12.920000000000002</v>
      </c>
      <c r="G78" s="197">
        <v>98.500000000000014</v>
      </c>
      <c r="H78" s="203">
        <v>2.7500000000000007E-2</v>
      </c>
      <c r="I78" s="202">
        <v>0</v>
      </c>
      <c r="J78" s="203">
        <v>20</v>
      </c>
      <c r="K78" s="202">
        <v>0.47499999999999998</v>
      </c>
      <c r="L78" s="203">
        <v>5.95</v>
      </c>
      <c r="M78" s="202">
        <v>17.75</v>
      </c>
      <c r="N78" s="244">
        <v>3.25</v>
      </c>
      <c r="O78" s="202">
        <v>0.31</v>
      </c>
      <c r="P78" s="198" t="s">
        <v>35</v>
      </c>
    </row>
    <row r="79" spans="1:16" ht="13.5" thickBot="1" x14ac:dyDescent="0.25">
      <c r="A79" s="454" t="s">
        <v>37</v>
      </c>
      <c r="B79" s="206"/>
      <c r="C79" s="210">
        <v>350</v>
      </c>
      <c r="D79" s="208">
        <v>8.76</v>
      </c>
      <c r="E79" s="208">
        <v>9.85</v>
      </c>
      <c r="F79" s="208">
        <v>42.62</v>
      </c>
      <c r="G79" s="208">
        <v>293.66000000000003</v>
      </c>
      <c r="H79" s="238">
        <f>SUM(H76:H78)</f>
        <v>0.1245</v>
      </c>
      <c r="I79" s="238">
        <f t="shared" ref="I79:O79" si="12">SUM(I76:I78)</f>
        <v>1.8024999999999998</v>
      </c>
      <c r="J79" s="238">
        <f t="shared" si="12"/>
        <v>63.336047904191616</v>
      </c>
      <c r="K79" s="238">
        <f t="shared" si="12"/>
        <v>0.71693413173652698</v>
      </c>
      <c r="L79" s="238">
        <f t="shared" si="12"/>
        <v>213.38025402867427</v>
      </c>
      <c r="M79" s="238">
        <f t="shared" si="12"/>
        <v>203.25520359281433</v>
      </c>
      <c r="N79" s="238">
        <f t="shared" si="12"/>
        <v>38.466999999999992</v>
      </c>
      <c r="O79" s="238">
        <f t="shared" si="12"/>
        <v>1.7817571393943745</v>
      </c>
      <c r="P79" s="209"/>
    </row>
    <row r="80" spans="1:16" x14ac:dyDescent="0.2">
      <c r="A80" s="236"/>
      <c r="B80" s="178" t="s">
        <v>38</v>
      </c>
      <c r="C80" s="211"/>
      <c r="D80" s="507"/>
      <c r="E80" s="197"/>
      <c r="F80" s="507"/>
      <c r="G80" s="197"/>
      <c r="H80" s="507"/>
      <c r="I80" s="197"/>
      <c r="J80" s="199"/>
      <c r="K80" s="197"/>
      <c r="L80" s="199"/>
      <c r="M80" s="197"/>
      <c r="N80" s="184"/>
      <c r="O80" s="408"/>
      <c r="P80" s="198"/>
    </row>
    <row r="81" spans="1:16" ht="13.5" thickBot="1" x14ac:dyDescent="0.25">
      <c r="A81" s="236" t="s">
        <v>53</v>
      </c>
      <c r="B81" s="185"/>
      <c r="C81" s="186">
        <v>100</v>
      </c>
      <c r="D81" s="199">
        <v>0.4</v>
      </c>
      <c r="E81" s="197">
        <v>0.4</v>
      </c>
      <c r="F81" s="199">
        <v>9.8000000000000007</v>
      </c>
      <c r="G81" s="197">
        <v>47</v>
      </c>
      <c r="H81" s="197">
        <v>0.03</v>
      </c>
      <c r="I81" s="197">
        <v>10</v>
      </c>
      <c r="J81" s="199"/>
      <c r="K81" s="197">
        <v>0.2</v>
      </c>
      <c r="L81" s="197">
        <v>16</v>
      </c>
      <c r="M81" s="197">
        <v>11</v>
      </c>
      <c r="N81" s="197">
        <v>9</v>
      </c>
      <c r="O81" s="408">
        <v>2.2000000000000002</v>
      </c>
      <c r="P81" s="197" t="s">
        <v>153</v>
      </c>
    </row>
    <row r="82" spans="1:16" s="472" customFormat="1" ht="13.5" thickBot="1" x14ac:dyDescent="0.25">
      <c r="A82" s="454" t="s">
        <v>37</v>
      </c>
      <c r="B82" s="318"/>
      <c r="C82" s="210">
        <v>100</v>
      </c>
      <c r="D82" s="219">
        <v>0.4</v>
      </c>
      <c r="E82" s="208">
        <v>0.4</v>
      </c>
      <c r="F82" s="219">
        <v>9.8000000000000007</v>
      </c>
      <c r="G82" s="208">
        <v>47</v>
      </c>
      <c r="H82" s="208">
        <f>H81</f>
        <v>0.03</v>
      </c>
      <c r="I82" s="208">
        <f t="shared" ref="I82:O82" si="13">I81</f>
        <v>10</v>
      </c>
      <c r="J82" s="208">
        <f t="shared" si="13"/>
        <v>0</v>
      </c>
      <c r="K82" s="208">
        <f t="shared" si="13"/>
        <v>0.2</v>
      </c>
      <c r="L82" s="208">
        <f t="shared" si="13"/>
        <v>16</v>
      </c>
      <c r="M82" s="208">
        <f t="shared" si="13"/>
        <v>11</v>
      </c>
      <c r="N82" s="208">
        <f t="shared" si="13"/>
        <v>9</v>
      </c>
      <c r="O82" s="219">
        <f t="shared" si="13"/>
        <v>2.2000000000000002</v>
      </c>
      <c r="P82" s="273"/>
    </row>
    <row r="83" spans="1:16" x14ac:dyDescent="0.2">
      <c r="A83" s="452"/>
      <c r="B83" s="194" t="s">
        <v>40</v>
      </c>
      <c r="C83" s="211"/>
      <c r="D83" s="507"/>
      <c r="E83" s="184"/>
      <c r="F83" s="507"/>
      <c r="G83" s="184"/>
      <c r="H83" s="184"/>
      <c r="I83" s="508"/>
      <c r="J83" s="184"/>
      <c r="K83" s="184"/>
      <c r="L83" s="507"/>
      <c r="M83" s="184"/>
      <c r="N83" s="508"/>
      <c r="O83" s="184"/>
      <c r="P83" s="212"/>
    </row>
    <row r="84" spans="1:16" x14ac:dyDescent="0.2">
      <c r="A84" s="236" t="s">
        <v>531</v>
      </c>
      <c r="B84" s="185"/>
      <c r="C84" s="202">
        <v>40</v>
      </c>
      <c r="D84" s="461">
        <v>1.1499999999999999</v>
      </c>
      <c r="E84" s="311">
        <v>2.48</v>
      </c>
      <c r="F84" s="462">
        <v>3.22</v>
      </c>
      <c r="G84" s="463">
        <v>39.72</v>
      </c>
      <c r="H84" s="248">
        <v>4.0800000000000003E-2</v>
      </c>
      <c r="I84" s="247">
        <v>3.72</v>
      </c>
      <c r="J84" s="248"/>
      <c r="K84" s="247">
        <v>1.1304000000000001</v>
      </c>
      <c r="L84" s="248">
        <v>7.4640000000000004</v>
      </c>
      <c r="M84" s="247">
        <v>23.112000000000002</v>
      </c>
      <c r="N84" s="509">
        <v>7.8120000000000012</v>
      </c>
      <c r="O84" s="247">
        <v>0.26280000000000003</v>
      </c>
      <c r="P84" s="197" t="s">
        <v>532</v>
      </c>
    </row>
    <row r="85" spans="1:16" ht="55.5" customHeight="1" x14ac:dyDescent="0.2">
      <c r="A85" s="236" t="s">
        <v>444</v>
      </c>
      <c r="B85" s="200"/>
      <c r="C85" s="255" t="s">
        <v>136</v>
      </c>
      <c r="D85" s="258">
        <v>3.9851666666666667</v>
      </c>
      <c r="E85" s="259">
        <v>2.0041666666666669</v>
      </c>
      <c r="F85" s="258">
        <v>7.3175000000000008</v>
      </c>
      <c r="G85" s="259">
        <v>66.283333333333346</v>
      </c>
      <c r="H85" s="258">
        <v>6.2333333333333338E-2</v>
      </c>
      <c r="I85" s="259">
        <v>5.0000000000000009</v>
      </c>
      <c r="J85" s="258">
        <v>0</v>
      </c>
      <c r="K85" s="259">
        <v>0.78500000000000003</v>
      </c>
      <c r="L85" s="258">
        <v>17.303333333333331</v>
      </c>
      <c r="M85" s="259">
        <v>56.501666666666665</v>
      </c>
      <c r="N85" s="414">
        <v>16.631666666666661</v>
      </c>
      <c r="O85" s="259">
        <v>0.7583333333333333</v>
      </c>
      <c r="P85" s="260" t="s">
        <v>152</v>
      </c>
    </row>
    <row r="86" spans="1:16" ht="33.75" customHeight="1" x14ac:dyDescent="0.2">
      <c r="A86" s="236" t="s">
        <v>443</v>
      </c>
      <c r="B86" s="185"/>
      <c r="C86" s="202">
        <v>150</v>
      </c>
      <c r="D86" s="199">
        <v>15.3</v>
      </c>
      <c r="E86" s="197">
        <v>14.33</v>
      </c>
      <c r="F86" s="199">
        <v>24.38</v>
      </c>
      <c r="G86" s="197">
        <v>297</v>
      </c>
      <c r="H86" s="199">
        <v>0.04</v>
      </c>
      <c r="I86" s="197">
        <v>0.26</v>
      </c>
      <c r="J86" s="199"/>
      <c r="K86" s="197">
        <v>2.9</v>
      </c>
      <c r="L86" s="199">
        <v>21.69</v>
      </c>
      <c r="M86" s="197">
        <v>155.68</v>
      </c>
      <c r="N86" s="408">
        <v>32</v>
      </c>
      <c r="O86" s="197">
        <v>2.15</v>
      </c>
      <c r="P86" s="198" t="s">
        <v>212</v>
      </c>
    </row>
    <row r="87" spans="1:16" ht="36" customHeight="1" x14ac:dyDescent="0.2">
      <c r="A87" s="236" t="s">
        <v>445</v>
      </c>
      <c r="B87" s="185"/>
      <c r="C87" s="202">
        <v>150</v>
      </c>
      <c r="D87" s="199">
        <v>0.4965</v>
      </c>
      <c r="E87" s="225">
        <v>6.7500000000000004E-2</v>
      </c>
      <c r="F87" s="199">
        <v>24.010499999999997</v>
      </c>
      <c r="G87" s="197">
        <v>99.6</v>
      </c>
      <c r="H87" s="199">
        <v>1.2E-2</v>
      </c>
      <c r="I87" s="197">
        <v>0.54449999999999998</v>
      </c>
      <c r="J87" s="199"/>
      <c r="K87" s="197">
        <v>0.38100000000000001</v>
      </c>
      <c r="L87" s="199">
        <v>24.36</v>
      </c>
      <c r="M87" s="197">
        <v>17.580000000000002</v>
      </c>
      <c r="N87" s="408">
        <v>13.095000000000001</v>
      </c>
      <c r="O87" s="197">
        <v>0.52350000000000008</v>
      </c>
      <c r="P87" s="198" t="s">
        <v>379</v>
      </c>
    </row>
    <row r="88" spans="1:16" ht="25.5" x14ac:dyDescent="0.2">
      <c r="A88" s="236" t="s">
        <v>206</v>
      </c>
      <c r="B88" s="185"/>
      <c r="C88" s="202">
        <v>20</v>
      </c>
      <c r="D88" s="199">
        <v>1.52</v>
      </c>
      <c r="E88" s="197">
        <v>0.16000000000000003</v>
      </c>
      <c r="F88" s="199">
        <v>9.8400000000000016</v>
      </c>
      <c r="G88" s="197">
        <v>47.000000000000007</v>
      </c>
      <c r="H88" s="258">
        <v>2.2000000000000002E-2</v>
      </c>
      <c r="I88" s="259"/>
      <c r="J88" s="258"/>
      <c r="K88" s="259">
        <v>0.22</v>
      </c>
      <c r="L88" s="258">
        <v>4</v>
      </c>
      <c r="M88" s="259">
        <v>13</v>
      </c>
      <c r="N88" s="414">
        <v>2.8</v>
      </c>
      <c r="O88" s="259">
        <v>0.22</v>
      </c>
      <c r="P88" s="198" t="s">
        <v>216</v>
      </c>
    </row>
    <row r="89" spans="1:16" ht="26.25" thickBot="1" x14ac:dyDescent="0.25">
      <c r="A89" s="236" t="s">
        <v>264</v>
      </c>
      <c r="B89" s="185"/>
      <c r="C89" s="202">
        <v>35</v>
      </c>
      <c r="D89" s="197">
        <v>2.31</v>
      </c>
      <c r="E89" s="407">
        <v>0.42</v>
      </c>
      <c r="F89" s="408">
        <v>13.860000000000001</v>
      </c>
      <c r="G89" s="407">
        <v>69.3</v>
      </c>
      <c r="H89" s="203">
        <v>5.9500000000000004E-2</v>
      </c>
      <c r="I89" s="202"/>
      <c r="J89" s="203"/>
      <c r="K89" s="202">
        <v>0.49</v>
      </c>
      <c r="L89" s="203">
        <v>10.15</v>
      </c>
      <c r="M89" s="202">
        <v>52.5</v>
      </c>
      <c r="N89" s="244">
        <v>16.45</v>
      </c>
      <c r="O89" s="202">
        <v>1.365</v>
      </c>
      <c r="P89" s="218" t="s">
        <v>215</v>
      </c>
    </row>
    <row r="90" spans="1:16" ht="13.5" thickBot="1" x14ac:dyDescent="0.25">
      <c r="A90" s="454" t="s">
        <v>37</v>
      </c>
      <c r="B90" s="206"/>
      <c r="C90" s="210">
        <v>555</v>
      </c>
      <c r="D90" s="208">
        <v>15.41</v>
      </c>
      <c r="E90" s="286">
        <v>17.037499999999998</v>
      </c>
      <c r="F90" s="286">
        <v>68.768000000000001</v>
      </c>
      <c r="G90" s="286">
        <v>509.88333333333333</v>
      </c>
      <c r="H90" s="219">
        <f t="shared" ref="H90:O90" si="14">SUM(H83:H89)</f>
        <v>0.23663333333333333</v>
      </c>
      <c r="I90" s="219">
        <f t="shared" si="14"/>
        <v>9.5244999999999997</v>
      </c>
      <c r="J90" s="219">
        <f t="shared" si="14"/>
        <v>0</v>
      </c>
      <c r="K90" s="219">
        <f t="shared" si="14"/>
        <v>5.9064000000000005</v>
      </c>
      <c r="L90" s="219">
        <f t="shared" si="14"/>
        <v>84.967333333333343</v>
      </c>
      <c r="M90" s="219">
        <f t="shared" si="14"/>
        <v>318.37366666666668</v>
      </c>
      <c r="N90" s="219">
        <f t="shared" si="14"/>
        <v>88.788666666666657</v>
      </c>
      <c r="O90" s="219">
        <f t="shared" si="14"/>
        <v>5.279633333333333</v>
      </c>
      <c r="P90" s="209"/>
    </row>
    <row r="91" spans="1:16" x14ac:dyDescent="0.2">
      <c r="A91" s="236"/>
      <c r="B91" s="220" t="s">
        <v>467</v>
      </c>
      <c r="C91" s="202"/>
      <c r="D91" s="203"/>
      <c r="E91" s="211"/>
      <c r="F91" s="203"/>
      <c r="G91" s="211"/>
      <c r="H91" s="203"/>
      <c r="I91" s="202"/>
      <c r="J91" s="203"/>
      <c r="K91" s="202"/>
      <c r="L91" s="203"/>
      <c r="M91" s="202"/>
      <c r="N91" s="244"/>
      <c r="O91" s="202"/>
      <c r="P91" s="198"/>
    </row>
    <row r="92" spans="1:16" x14ac:dyDescent="0.2">
      <c r="A92" s="236" t="s">
        <v>226</v>
      </c>
      <c r="B92" s="185"/>
      <c r="C92" s="202">
        <v>150</v>
      </c>
      <c r="D92" s="224">
        <v>4.3499999999999996</v>
      </c>
      <c r="E92" s="225">
        <v>3.75</v>
      </c>
      <c r="F92" s="224">
        <v>7.2</v>
      </c>
      <c r="G92" s="225">
        <v>80.25</v>
      </c>
      <c r="H92" s="224">
        <v>0.06</v>
      </c>
      <c r="I92" s="225">
        <v>1.95</v>
      </c>
      <c r="J92" s="224">
        <v>30</v>
      </c>
      <c r="K92" s="225">
        <v>0</v>
      </c>
      <c r="L92" s="224">
        <v>180</v>
      </c>
      <c r="M92" s="225">
        <v>135</v>
      </c>
      <c r="N92" s="239">
        <v>21</v>
      </c>
      <c r="O92" s="225">
        <v>0.15</v>
      </c>
      <c r="P92" s="198" t="s">
        <v>229</v>
      </c>
    </row>
    <row r="93" spans="1:16" x14ac:dyDescent="0.2">
      <c r="A93" s="185" t="s">
        <v>227</v>
      </c>
      <c r="B93" s="185"/>
      <c r="C93" s="202"/>
      <c r="D93" s="203"/>
      <c r="E93" s="202"/>
      <c r="F93" s="203"/>
      <c r="G93" s="202"/>
      <c r="H93" s="203"/>
      <c r="I93" s="202"/>
      <c r="J93" s="203"/>
      <c r="K93" s="202"/>
      <c r="L93" s="203"/>
      <c r="M93" s="202"/>
      <c r="N93" s="244"/>
      <c r="O93" s="202"/>
      <c r="P93" s="198"/>
    </row>
    <row r="94" spans="1:16" ht="26.25" thickBot="1" x14ac:dyDescent="0.25">
      <c r="A94" s="236" t="s">
        <v>235</v>
      </c>
      <c r="B94" s="200" t="s">
        <v>55</v>
      </c>
      <c r="C94" s="202">
        <v>20</v>
      </c>
      <c r="D94" s="197">
        <v>1.28</v>
      </c>
      <c r="E94" s="408">
        <v>3.36</v>
      </c>
      <c r="F94" s="197">
        <v>13.7</v>
      </c>
      <c r="G94" s="408">
        <v>90.2</v>
      </c>
      <c r="H94" s="199">
        <v>2.0000000000000004E-2</v>
      </c>
      <c r="I94" s="197">
        <v>0</v>
      </c>
      <c r="J94" s="199">
        <v>24</v>
      </c>
      <c r="K94" s="197">
        <v>0.2</v>
      </c>
      <c r="L94" s="199">
        <v>4.6000000000000005</v>
      </c>
      <c r="M94" s="197">
        <v>13.000000000000002</v>
      </c>
      <c r="N94" s="408">
        <v>2.0000000000000004</v>
      </c>
      <c r="O94" s="197">
        <v>0.16000000000000006</v>
      </c>
      <c r="P94" s="198" t="s">
        <v>217</v>
      </c>
    </row>
    <row r="95" spans="1:16" ht="13.5" thickBot="1" x14ac:dyDescent="0.25">
      <c r="A95" s="464"/>
      <c r="B95" s="206"/>
      <c r="C95" s="270">
        <v>170</v>
      </c>
      <c r="D95" s="272">
        <v>5.99</v>
      </c>
      <c r="E95" s="410">
        <v>7.1099999999999994</v>
      </c>
      <c r="F95" s="272">
        <v>29.92</v>
      </c>
      <c r="G95" s="272">
        <v>200.5</v>
      </c>
      <c r="H95" s="271">
        <f t="shared" ref="H95:O95" si="15">SUM(H91:H94)</f>
        <v>0.08</v>
      </c>
      <c r="I95" s="271">
        <f t="shared" si="15"/>
        <v>1.95</v>
      </c>
      <c r="J95" s="271">
        <f t="shared" si="15"/>
        <v>54</v>
      </c>
      <c r="K95" s="271">
        <f t="shared" si="15"/>
        <v>0.2</v>
      </c>
      <c r="L95" s="271">
        <f t="shared" si="15"/>
        <v>184.6</v>
      </c>
      <c r="M95" s="271">
        <f t="shared" si="15"/>
        <v>148</v>
      </c>
      <c r="N95" s="271">
        <f t="shared" si="15"/>
        <v>23</v>
      </c>
      <c r="O95" s="271">
        <f t="shared" si="15"/>
        <v>0.31000000000000005</v>
      </c>
      <c r="P95" s="209"/>
    </row>
    <row r="96" spans="1:16" x14ac:dyDescent="0.2">
      <c r="A96" s="185"/>
      <c r="B96" s="220" t="s">
        <v>429</v>
      </c>
      <c r="C96" s="202"/>
      <c r="D96" s="203"/>
      <c r="E96" s="202"/>
      <c r="F96" s="203"/>
      <c r="G96" s="202"/>
      <c r="H96" s="203"/>
      <c r="I96" s="202"/>
      <c r="J96" s="203"/>
      <c r="K96" s="202"/>
      <c r="L96" s="203"/>
      <c r="M96" s="202"/>
      <c r="N96" s="244"/>
      <c r="O96" s="202"/>
      <c r="P96" s="198"/>
    </row>
    <row r="97" spans="1:17" x14ac:dyDescent="0.2">
      <c r="A97" s="236" t="s">
        <v>304</v>
      </c>
      <c r="B97" s="185"/>
      <c r="C97" s="202">
        <v>50</v>
      </c>
      <c r="D97" s="199">
        <v>8.3804999999999996</v>
      </c>
      <c r="E97" s="197">
        <v>1.7654999999999998</v>
      </c>
      <c r="F97" s="199">
        <v>0.71199999999999986</v>
      </c>
      <c r="G97" s="197">
        <v>54.999999999999993</v>
      </c>
      <c r="H97" s="199">
        <v>5.2499999999999991E-2</v>
      </c>
      <c r="I97" s="197">
        <v>0.82999999999999985</v>
      </c>
      <c r="J97" s="199">
        <v>25.049999999999994</v>
      </c>
      <c r="K97" s="197">
        <v>0.40999999999999986</v>
      </c>
      <c r="L97" s="199">
        <v>62.734999999999992</v>
      </c>
      <c r="M97" s="197">
        <v>114.33999999999997</v>
      </c>
      <c r="N97" s="408">
        <v>29.999999999999993</v>
      </c>
      <c r="O97" s="197">
        <v>0.57999999999999974</v>
      </c>
      <c r="P97" s="198" t="s">
        <v>305</v>
      </c>
    </row>
    <row r="98" spans="1:17" ht="33.75" customHeight="1" x14ac:dyDescent="0.2">
      <c r="A98" s="236" t="s">
        <v>254</v>
      </c>
      <c r="B98" s="185"/>
      <c r="C98" s="202">
        <v>120</v>
      </c>
      <c r="D98" s="199">
        <v>2.6112000000000002</v>
      </c>
      <c r="E98" s="197">
        <v>10.070399999999999</v>
      </c>
      <c r="F98" s="199">
        <v>18.124799999999997</v>
      </c>
      <c r="G98" s="197">
        <v>172.79999999999998</v>
      </c>
      <c r="H98" s="199">
        <v>0.12479999999999999</v>
      </c>
      <c r="I98" s="197">
        <v>15.974399999999997</v>
      </c>
      <c r="J98" s="199">
        <v>20.159999999999997</v>
      </c>
      <c r="K98" s="197">
        <v>3.1583999999999994</v>
      </c>
      <c r="L98" s="199">
        <v>26.044799999999995</v>
      </c>
      <c r="M98" s="197">
        <v>71.251199999999997</v>
      </c>
      <c r="N98" s="408">
        <v>25.171199999999999</v>
      </c>
      <c r="O98" s="197">
        <v>0.96</v>
      </c>
      <c r="P98" s="198" t="s">
        <v>252</v>
      </c>
    </row>
    <row r="99" spans="1:17" ht="23.25" customHeight="1" x14ac:dyDescent="0.2">
      <c r="A99" s="236" t="s">
        <v>385</v>
      </c>
      <c r="B99" s="185"/>
      <c r="C99" s="202" t="s">
        <v>183</v>
      </c>
      <c r="D99" s="199">
        <v>0.50849999999999995</v>
      </c>
      <c r="E99" s="197">
        <v>0.20849999999999996</v>
      </c>
      <c r="F99" s="199">
        <v>15.569999999999999</v>
      </c>
      <c r="G99" s="197">
        <v>66.149999999999991</v>
      </c>
      <c r="H99" s="199">
        <v>8.9999999999999993E-3</v>
      </c>
      <c r="I99" s="197">
        <v>75</v>
      </c>
      <c r="J99" s="199">
        <v>0</v>
      </c>
      <c r="K99" s="197">
        <v>0.56999999999999995</v>
      </c>
      <c r="L99" s="199">
        <v>16.004999999999999</v>
      </c>
      <c r="M99" s="197">
        <v>2.5799999999999996</v>
      </c>
      <c r="N99" s="408">
        <v>2.5799999999999996</v>
      </c>
      <c r="O99" s="197">
        <v>0.47549999999999998</v>
      </c>
      <c r="P99" s="198" t="s">
        <v>386</v>
      </c>
    </row>
    <row r="100" spans="1:17" ht="26.25" thickBot="1" x14ac:dyDescent="0.25">
      <c r="A100" s="227" t="s">
        <v>206</v>
      </c>
      <c r="B100" s="227"/>
      <c r="C100" s="251">
        <v>20</v>
      </c>
      <c r="D100" s="225">
        <v>1.52</v>
      </c>
      <c r="E100" s="412">
        <v>0.16000000000000003</v>
      </c>
      <c r="F100" s="239">
        <v>9.8400000000000016</v>
      </c>
      <c r="G100" s="412">
        <v>47.000000000000007</v>
      </c>
      <c r="H100" s="224">
        <v>2.2000000000000002E-2</v>
      </c>
      <c r="I100" s="225"/>
      <c r="J100" s="224"/>
      <c r="K100" s="225">
        <v>0.22</v>
      </c>
      <c r="L100" s="224">
        <v>4</v>
      </c>
      <c r="M100" s="225">
        <v>13</v>
      </c>
      <c r="N100" s="239">
        <v>2.8</v>
      </c>
      <c r="O100" s="225">
        <v>0.22</v>
      </c>
      <c r="P100" s="218" t="s">
        <v>216</v>
      </c>
    </row>
    <row r="101" spans="1:17" ht="13.5" thickBot="1" x14ac:dyDescent="0.25">
      <c r="A101" s="456" t="s">
        <v>37</v>
      </c>
      <c r="B101" s="228"/>
      <c r="C101" s="252">
        <v>345</v>
      </c>
      <c r="D101" s="229">
        <v>11.02</v>
      </c>
      <c r="E101" s="411">
        <v>12.2044</v>
      </c>
      <c r="F101" s="411">
        <v>49.21</v>
      </c>
      <c r="G101" s="411">
        <v>340.95</v>
      </c>
      <c r="H101" s="264">
        <f>SUM(H96:H100)</f>
        <v>0.20829999999999999</v>
      </c>
      <c r="I101" s="264">
        <f t="shared" ref="I101:O101" si="16">SUM(I96:I100)</f>
        <v>91.804400000000001</v>
      </c>
      <c r="J101" s="264">
        <f t="shared" si="16"/>
        <v>45.209999999999994</v>
      </c>
      <c r="K101" s="264">
        <f t="shared" si="16"/>
        <v>4.3583999999999987</v>
      </c>
      <c r="L101" s="264">
        <f t="shared" si="16"/>
        <v>108.78479999999999</v>
      </c>
      <c r="M101" s="264">
        <f t="shared" si="16"/>
        <v>201.17119999999997</v>
      </c>
      <c r="N101" s="264">
        <f t="shared" si="16"/>
        <v>60.551199999999987</v>
      </c>
      <c r="O101" s="264">
        <f t="shared" si="16"/>
        <v>2.2354999999999996</v>
      </c>
      <c r="P101" s="209"/>
    </row>
    <row r="102" spans="1:17" ht="13.5" thickBot="1" x14ac:dyDescent="0.25">
      <c r="A102" s="454" t="s">
        <v>62</v>
      </c>
      <c r="B102" s="231"/>
      <c r="C102" s="210">
        <f>C79+C82+C90+C101+C95</f>
        <v>1520</v>
      </c>
      <c r="D102" s="208">
        <v>41.580000000000005</v>
      </c>
      <c r="E102" s="208">
        <v>46.601900000000001</v>
      </c>
      <c r="F102" s="208">
        <v>200.31799999999998</v>
      </c>
      <c r="G102" s="208">
        <v>1391.9933333333333</v>
      </c>
      <c r="H102" s="208">
        <f t="shared" ref="H102:O102" si="17">H79+H82+H90+H101+H95</f>
        <v>0.67943333333333322</v>
      </c>
      <c r="I102" s="208">
        <f t="shared" si="17"/>
        <v>115.0814</v>
      </c>
      <c r="J102" s="208">
        <f t="shared" si="17"/>
        <v>162.5460479041916</v>
      </c>
      <c r="K102" s="208">
        <f t="shared" si="17"/>
        <v>11.381734131736525</v>
      </c>
      <c r="L102" s="208">
        <f t="shared" si="17"/>
        <v>607.73238736200767</v>
      </c>
      <c r="M102" s="208">
        <f t="shared" si="17"/>
        <v>881.800070259481</v>
      </c>
      <c r="N102" s="208">
        <f t="shared" si="17"/>
        <v>219.80686666666665</v>
      </c>
      <c r="O102" s="208">
        <f t="shared" si="17"/>
        <v>11.806890472727709</v>
      </c>
      <c r="P102" s="209"/>
      <c r="Q102" s="510"/>
    </row>
    <row r="103" spans="1:17" x14ac:dyDescent="0.2">
      <c r="A103" s="178"/>
      <c r="B103" s="178"/>
      <c r="C103" s="291"/>
      <c r="D103" s="253"/>
      <c r="E103" s="253"/>
      <c r="F103" s="253"/>
      <c r="G103" s="253"/>
      <c r="H103" s="253"/>
      <c r="I103" s="253"/>
      <c r="J103" s="253"/>
      <c r="K103" s="253"/>
      <c r="L103" s="253"/>
      <c r="M103" s="266"/>
      <c r="N103" s="266"/>
      <c r="O103" s="253"/>
      <c r="P103" s="182"/>
    </row>
    <row r="104" spans="1:17" ht="13.5" thickBot="1" x14ac:dyDescent="0.25">
      <c r="A104" s="180" t="s">
        <v>91</v>
      </c>
      <c r="B104" s="180"/>
      <c r="C104" s="440"/>
      <c r="M104" s="189"/>
      <c r="N104" s="189"/>
      <c r="P104" s="179"/>
    </row>
    <row r="105" spans="1:17" x14ac:dyDescent="0.2">
      <c r="A105" s="452" t="s">
        <v>3</v>
      </c>
      <c r="B105" s="182"/>
      <c r="C105" s="183" t="s">
        <v>4</v>
      </c>
      <c r="D105" s="966" t="s">
        <v>6</v>
      </c>
      <c r="E105" s="967"/>
      <c r="F105" s="968"/>
      <c r="G105" s="184" t="s">
        <v>7</v>
      </c>
      <c r="H105" s="958" t="s">
        <v>505</v>
      </c>
      <c r="I105" s="952" t="s">
        <v>506</v>
      </c>
      <c r="J105" s="961" t="s">
        <v>507</v>
      </c>
      <c r="K105" s="952" t="s">
        <v>508</v>
      </c>
      <c r="L105" s="961" t="s">
        <v>509</v>
      </c>
      <c r="M105" s="952" t="s">
        <v>510</v>
      </c>
      <c r="N105" s="958" t="s">
        <v>511</v>
      </c>
      <c r="O105" s="952" t="s">
        <v>512</v>
      </c>
      <c r="P105" s="233" t="s">
        <v>64</v>
      </c>
    </row>
    <row r="106" spans="1:17" ht="13.5" thickBot="1" x14ac:dyDescent="0.25">
      <c r="A106" s="236" t="s">
        <v>10</v>
      </c>
      <c r="B106" s="185"/>
      <c r="C106" s="186" t="s">
        <v>11</v>
      </c>
      <c r="D106" s="188"/>
      <c r="E106" s="189"/>
      <c r="F106" s="189"/>
      <c r="G106" s="197" t="s">
        <v>131</v>
      </c>
      <c r="H106" s="959"/>
      <c r="I106" s="953"/>
      <c r="J106" s="962"/>
      <c r="K106" s="953"/>
      <c r="L106" s="962"/>
      <c r="M106" s="953"/>
      <c r="N106" s="959"/>
      <c r="O106" s="953"/>
      <c r="P106" s="235" t="s">
        <v>65</v>
      </c>
    </row>
    <row r="107" spans="1:17" ht="13.5" thickBot="1" x14ac:dyDescent="0.25">
      <c r="A107" s="453"/>
      <c r="B107" s="190"/>
      <c r="C107" s="187"/>
      <c r="D107" s="191" t="s">
        <v>16</v>
      </c>
      <c r="E107" s="191" t="s">
        <v>17</v>
      </c>
      <c r="F107" s="192" t="s">
        <v>18</v>
      </c>
      <c r="G107" s="191" t="s">
        <v>19</v>
      </c>
      <c r="H107" s="960"/>
      <c r="I107" s="954"/>
      <c r="J107" s="963"/>
      <c r="K107" s="954"/>
      <c r="L107" s="963"/>
      <c r="M107" s="954"/>
      <c r="N107" s="960"/>
      <c r="O107" s="954"/>
      <c r="P107" s="265"/>
    </row>
    <row r="108" spans="1:17" x14ac:dyDescent="0.2">
      <c r="A108" s="236"/>
      <c r="B108" s="194" t="s">
        <v>21</v>
      </c>
      <c r="C108" s="183"/>
      <c r="D108" s="507"/>
      <c r="E108" s="184"/>
      <c r="F108" s="507"/>
      <c r="G108" s="184"/>
      <c r="H108" s="507"/>
      <c r="I108" s="184"/>
      <c r="J108" s="199"/>
      <c r="K108" s="184"/>
      <c r="L108" s="199"/>
      <c r="M108" s="184"/>
      <c r="N108" s="506"/>
      <c r="O108" s="184"/>
      <c r="P108" s="422"/>
    </row>
    <row r="109" spans="1:17" ht="27.75" customHeight="1" x14ac:dyDescent="0.2">
      <c r="A109" s="465" t="s">
        <v>380</v>
      </c>
      <c r="B109" s="221"/>
      <c r="C109" s="222" t="s">
        <v>352</v>
      </c>
      <c r="D109" s="224">
        <v>5.0849520958083829</v>
      </c>
      <c r="E109" s="225">
        <v>4.7816586826347312</v>
      </c>
      <c r="F109" s="224">
        <v>27.387922155688628</v>
      </c>
      <c r="G109" s="225">
        <v>173.7604790419162</v>
      </c>
      <c r="H109" s="224">
        <v>8.4000000000000019E-2</v>
      </c>
      <c r="I109" s="225">
        <v>0.67200000000000015</v>
      </c>
      <c r="J109" s="224">
        <v>22.336047904191616</v>
      </c>
      <c r="K109" s="225">
        <v>0.368934131736527</v>
      </c>
      <c r="L109" s="224">
        <v>112.46656287425152</v>
      </c>
      <c r="M109" s="225">
        <v>167.85520359281441</v>
      </c>
      <c r="N109" s="240">
        <v>25.522000000000006</v>
      </c>
      <c r="O109" s="225">
        <v>0.64998802395209587</v>
      </c>
      <c r="P109" s="422" t="s">
        <v>381</v>
      </c>
    </row>
    <row r="110" spans="1:17" ht="33" customHeight="1" x14ac:dyDescent="0.2">
      <c r="A110" s="236" t="s">
        <v>30</v>
      </c>
      <c r="B110" s="185"/>
      <c r="C110" s="186" t="s">
        <v>338</v>
      </c>
      <c r="D110" s="199">
        <v>2.8494000000000002</v>
      </c>
      <c r="E110" s="197">
        <v>2.4102000000000001</v>
      </c>
      <c r="F110" s="199">
        <v>14.351400000000002</v>
      </c>
      <c r="G110" s="197">
        <v>90.54</v>
      </c>
      <c r="H110" s="203">
        <v>3.9600000000000003E-2</v>
      </c>
      <c r="I110" s="202">
        <v>1.1700000000000002</v>
      </c>
      <c r="J110" s="203">
        <v>18.000000000000004</v>
      </c>
      <c r="K110" s="202">
        <v>0</v>
      </c>
      <c r="L110" s="203">
        <v>113.202</v>
      </c>
      <c r="M110" s="202">
        <v>81</v>
      </c>
      <c r="N110" s="201">
        <v>12.6</v>
      </c>
      <c r="O110" s="202">
        <v>0.1206</v>
      </c>
      <c r="P110" s="422" t="s">
        <v>31</v>
      </c>
    </row>
    <row r="111" spans="1:17" ht="48.75" customHeight="1" thickBot="1" x14ac:dyDescent="0.25">
      <c r="A111" s="466" t="s">
        <v>323</v>
      </c>
      <c r="B111" s="185"/>
      <c r="C111" s="204" t="s">
        <v>324</v>
      </c>
      <c r="D111" s="197">
        <v>1.9750000000000001</v>
      </c>
      <c r="E111" s="408">
        <v>4.3749999999999991</v>
      </c>
      <c r="F111" s="408">
        <v>14.820000000000002</v>
      </c>
      <c r="G111" s="197">
        <v>106.70000000000002</v>
      </c>
      <c r="H111" s="199">
        <v>2.8500000000000008E-2</v>
      </c>
      <c r="I111" s="197">
        <v>0.15999999999999998</v>
      </c>
      <c r="J111" s="199">
        <v>20</v>
      </c>
      <c r="K111" s="197">
        <v>0.495</v>
      </c>
      <c r="L111" s="199">
        <v>7.15</v>
      </c>
      <c r="M111" s="197">
        <v>19.45</v>
      </c>
      <c r="N111" s="196">
        <v>3.95</v>
      </c>
      <c r="O111" s="197">
        <v>0.44000000000000006</v>
      </c>
      <c r="P111" s="422"/>
    </row>
    <row r="112" spans="1:17" ht="13.5" thickBot="1" x14ac:dyDescent="0.25">
      <c r="A112" s="454" t="s">
        <v>37</v>
      </c>
      <c r="B112" s="206"/>
      <c r="C112" s="210">
        <v>369</v>
      </c>
      <c r="D112" s="208">
        <v>7.99</v>
      </c>
      <c r="E112" s="286">
        <v>9.1566586826347312</v>
      </c>
      <c r="F112" s="286">
        <v>41.739322155688626</v>
      </c>
      <c r="G112" s="208">
        <v>293.3</v>
      </c>
      <c r="H112" s="219">
        <f>SUM(H108:H111)</f>
        <v>0.15210000000000001</v>
      </c>
      <c r="I112" s="219">
        <f t="shared" ref="I112:O112" si="18">SUM(I108:I111)</f>
        <v>2.0020000000000002</v>
      </c>
      <c r="J112" s="219">
        <f t="shared" si="18"/>
        <v>60.336047904191616</v>
      </c>
      <c r="K112" s="219">
        <f t="shared" si="18"/>
        <v>0.863934131736527</v>
      </c>
      <c r="L112" s="219">
        <f t="shared" si="18"/>
        <v>232.81856287425151</v>
      </c>
      <c r="M112" s="219">
        <f t="shared" si="18"/>
        <v>268.30520359281439</v>
      </c>
      <c r="N112" s="219">
        <f t="shared" si="18"/>
        <v>42.07200000000001</v>
      </c>
      <c r="O112" s="219">
        <f t="shared" si="18"/>
        <v>1.2105880239520959</v>
      </c>
      <c r="P112" s="423"/>
    </row>
    <row r="113" spans="1:16" x14ac:dyDescent="0.2">
      <c r="A113" s="236"/>
      <c r="B113" s="178" t="s">
        <v>38</v>
      </c>
      <c r="C113" s="204"/>
      <c r="D113" s="199"/>
      <c r="E113" s="197"/>
      <c r="F113" s="408"/>
      <c r="G113" s="197"/>
      <c r="H113" s="199"/>
      <c r="I113" s="197"/>
      <c r="J113" s="199"/>
      <c r="K113" s="197"/>
      <c r="L113" s="199"/>
      <c r="M113" s="197"/>
      <c r="N113" s="196"/>
      <c r="O113" s="197"/>
      <c r="P113" s="422"/>
    </row>
    <row r="114" spans="1:16" ht="13.5" thickBot="1" x14ac:dyDescent="0.25">
      <c r="A114" s="226" t="s">
        <v>39</v>
      </c>
      <c r="B114" s="227"/>
      <c r="C114" s="223">
        <v>125</v>
      </c>
      <c r="D114" s="224">
        <v>1.99</v>
      </c>
      <c r="E114" s="225">
        <v>2.4</v>
      </c>
      <c r="F114" s="224">
        <v>10.63</v>
      </c>
      <c r="G114" s="225">
        <v>68</v>
      </c>
      <c r="H114" s="224">
        <v>1.375E-2</v>
      </c>
      <c r="I114" s="225">
        <v>2.5</v>
      </c>
      <c r="J114" s="224">
        <v>0</v>
      </c>
      <c r="K114" s="225">
        <v>0.125</v>
      </c>
      <c r="L114" s="224">
        <v>8.75</v>
      </c>
      <c r="M114" s="225">
        <v>8.75</v>
      </c>
      <c r="N114" s="240">
        <v>5</v>
      </c>
      <c r="O114" s="225">
        <v>1.75</v>
      </c>
      <c r="P114" s="422"/>
    </row>
    <row r="115" spans="1:16" ht="13.5" thickBot="1" x14ac:dyDescent="0.25">
      <c r="A115" s="454" t="s">
        <v>37</v>
      </c>
      <c r="B115" s="206"/>
      <c r="C115" s="210">
        <v>125</v>
      </c>
      <c r="D115" s="219">
        <v>1.99</v>
      </c>
      <c r="E115" s="208">
        <v>2.4</v>
      </c>
      <c r="F115" s="219">
        <v>10.63</v>
      </c>
      <c r="G115" s="208">
        <v>68</v>
      </c>
      <c r="H115" s="219">
        <f>H114</f>
        <v>1.375E-2</v>
      </c>
      <c r="I115" s="219">
        <f t="shared" ref="I115:O115" si="19">I114</f>
        <v>2.5</v>
      </c>
      <c r="J115" s="219">
        <f t="shared" si="19"/>
        <v>0</v>
      </c>
      <c r="K115" s="219">
        <f t="shared" si="19"/>
        <v>0.125</v>
      </c>
      <c r="L115" s="219">
        <f t="shared" si="19"/>
        <v>8.75</v>
      </c>
      <c r="M115" s="219">
        <f t="shared" si="19"/>
        <v>8.75</v>
      </c>
      <c r="N115" s="219">
        <f t="shared" si="19"/>
        <v>5</v>
      </c>
      <c r="O115" s="219">
        <f t="shared" si="19"/>
        <v>1.75</v>
      </c>
      <c r="P115" s="423"/>
    </row>
    <row r="116" spans="1:16" x14ac:dyDescent="0.2">
      <c r="A116" s="467"/>
      <c r="B116" s="309" t="s">
        <v>40</v>
      </c>
      <c r="C116" s="183"/>
      <c r="D116" s="266"/>
      <c r="E116" s="267"/>
      <c r="F116" s="266"/>
      <c r="G116" s="267"/>
      <c r="H116" s="266"/>
      <c r="I116" s="267"/>
      <c r="J116" s="266"/>
      <c r="K116" s="267"/>
      <c r="L116" s="266"/>
      <c r="M116" s="267"/>
      <c r="N116" s="417"/>
      <c r="O116" s="267"/>
      <c r="P116" s="421"/>
    </row>
    <row r="117" spans="1:16" x14ac:dyDescent="0.2">
      <c r="A117" s="468" t="s">
        <v>382</v>
      </c>
      <c r="B117" s="245"/>
      <c r="C117" s="305">
        <v>40</v>
      </c>
      <c r="D117" s="307">
        <v>0.43639999999999995</v>
      </c>
      <c r="E117" s="308">
        <v>2.4331999999999998</v>
      </c>
      <c r="F117" s="307">
        <v>4.4819999999999993</v>
      </c>
      <c r="G117" s="308">
        <v>41.559999999999988</v>
      </c>
      <c r="H117" s="307">
        <v>7.9999999999999984E-3</v>
      </c>
      <c r="I117" s="308">
        <v>2.5759999999999996</v>
      </c>
      <c r="J117" s="307"/>
      <c r="K117" s="308">
        <v>4.24</v>
      </c>
      <c r="L117" s="307">
        <v>11.707200000000002</v>
      </c>
      <c r="M117" s="308">
        <v>12.723200000000002</v>
      </c>
      <c r="N117" s="418">
        <v>6.7328000000000019</v>
      </c>
      <c r="O117" s="308">
        <v>0.59200000000000019</v>
      </c>
      <c r="P117" s="426" t="s">
        <v>383</v>
      </c>
    </row>
    <row r="118" spans="1:16" ht="37.5" customHeight="1" x14ac:dyDescent="0.2">
      <c r="A118" s="465" t="s">
        <v>448</v>
      </c>
      <c r="B118" s="185"/>
      <c r="C118" s="204" t="s">
        <v>136</v>
      </c>
      <c r="D118" s="258">
        <v>5.2</v>
      </c>
      <c r="E118" s="259">
        <v>4.26</v>
      </c>
      <c r="F118" s="258">
        <v>10</v>
      </c>
      <c r="G118" s="259">
        <v>106</v>
      </c>
      <c r="H118" s="258">
        <v>0.13649999999999998</v>
      </c>
      <c r="I118" s="259">
        <v>3.4949999999999992</v>
      </c>
      <c r="J118" s="258">
        <v>0</v>
      </c>
      <c r="K118" s="259">
        <v>1.4550000000000001</v>
      </c>
      <c r="L118" s="258">
        <v>25.605</v>
      </c>
      <c r="M118" s="259">
        <v>52.86</v>
      </c>
      <c r="N118" s="419">
        <v>21.345000000000002</v>
      </c>
      <c r="O118" s="259">
        <v>1.23</v>
      </c>
      <c r="P118" s="422" t="s">
        <v>196</v>
      </c>
    </row>
    <row r="119" spans="1:16" ht="42.75" customHeight="1" x14ac:dyDescent="0.2">
      <c r="A119" s="236" t="s">
        <v>161</v>
      </c>
      <c r="B119" s="185"/>
      <c r="C119" s="202">
        <v>150</v>
      </c>
      <c r="D119" s="199">
        <v>13.34</v>
      </c>
      <c r="E119" s="197">
        <v>10.37</v>
      </c>
      <c r="F119" s="199">
        <v>12.9</v>
      </c>
      <c r="G119" s="197">
        <v>198</v>
      </c>
      <c r="H119" s="199">
        <v>0.14000000000000001</v>
      </c>
      <c r="I119" s="197">
        <v>8.7100000000000009</v>
      </c>
      <c r="J119" s="199">
        <v>37.5</v>
      </c>
      <c r="K119" s="197">
        <v>1.1299999999999999</v>
      </c>
      <c r="L119" s="199">
        <v>59.04</v>
      </c>
      <c r="M119" s="197">
        <v>139.96</v>
      </c>
      <c r="N119" s="196">
        <v>33.46</v>
      </c>
      <c r="O119" s="197">
        <v>3.04</v>
      </c>
      <c r="P119" s="422" t="s">
        <v>162</v>
      </c>
    </row>
    <row r="120" spans="1:16" ht="23.25" customHeight="1" x14ac:dyDescent="0.2">
      <c r="A120" s="236" t="s">
        <v>260</v>
      </c>
      <c r="B120" s="185"/>
      <c r="C120" s="204">
        <v>150</v>
      </c>
      <c r="D120" s="199">
        <v>0.25950000000000001</v>
      </c>
      <c r="E120" s="197">
        <v>5.7000000000000002E-2</v>
      </c>
      <c r="F120" s="199">
        <v>22.387500000000003</v>
      </c>
      <c r="G120" s="197">
        <v>91.65000000000002</v>
      </c>
      <c r="H120" s="199">
        <v>1.6500000000000004E-2</v>
      </c>
      <c r="I120" s="197"/>
      <c r="J120" s="199"/>
      <c r="K120" s="197">
        <v>5.7000000000000002E-2</v>
      </c>
      <c r="L120" s="199">
        <v>15.24</v>
      </c>
      <c r="M120" s="197">
        <v>14.520000000000001</v>
      </c>
      <c r="N120" s="196">
        <v>6.0900000000000007</v>
      </c>
      <c r="O120" s="197">
        <v>0.33750000000000002</v>
      </c>
      <c r="P120" s="422" t="s">
        <v>157</v>
      </c>
    </row>
    <row r="121" spans="1:16" ht="26.25" thickBot="1" x14ac:dyDescent="0.25">
      <c r="A121" s="236" t="s">
        <v>264</v>
      </c>
      <c r="B121" s="185"/>
      <c r="C121" s="202">
        <v>35</v>
      </c>
      <c r="D121" s="217">
        <v>2.31</v>
      </c>
      <c r="E121" s="407">
        <v>0.42</v>
      </c>
      <c r="F121" s="407">
        <v>13.860000000000001</v>
      </c>
      <c r="G121" s="407">
        <v>69.3</v>
      </c>
      <c r="H121" s="268">
        <v>5.9500000000000004E-2</v>
      </c>
      <c r="I121" s="205"/>
      <c r="J121" s="268"/>
      <c r="K121" s="205">
        <v>0.49</v>
      </c>
      <c r="L121" s="268">
        <v>10.15</v>
      </c>
      <c r="M121" s="205">
        <v>52.5</v>
      </c>
      <c r="N121" s="420">
        <v>16.45</v>
      </c>
      <c r="O121" s="205">
        <v>1.365</v>
      </c>
      <c r="P121" s="425" t="s">
        <v>215</v>
      </c>
    </row>
    <row r="122" spans="1:16" ht="13.5" thickBot="1" x14ac:dyDescent="0.25">
      <c r="A122" s="454" t="s">
        <v>37</v>
      </c>
      <c r="B122" s="206"/>
      <c r="C122" s="210">
        <v>535</v>
      </c>
      <c r="D122" s="208">
        <v>15.42</v>
      </c>
      <c r="E122" s="286">
        <v>17.120199999999997</v>
      </c>
      <c r="F122" s="286">
        <v>68.111500000000007</v>
      </c>
      <c r="G122" s="286">
        <v>506.51000000000005</v>
      </c>
      <c r="H122" s="219">
        <f>SUM(H116:H121)</f>
        <v>0.36049999999999999</v>
      </c>
      <c r="I122" s="219">
        <f t="shared" ref="I122:O122" si="20">SUM(I116:I121)</f>
        <v>14.780999999999999</v>
      </c>
      <c r="J122" s="219">
        <f t="shared" si="20"/>
        <v>37.5</v>
      </c>
      <c r="K122" s="219">
        <f t="shared" si="20"/>
        <v>7.3720000000000008</v>
      </c>
      <c r="L122" s="219">
        <f t="shared" si="20"/>
        <v>121.74220000000001</v>
      </c>
      <c r="M122" s="219">
        <f t="shared" si="20"/>
        <v>272.56320000000005</v>
      </c>
      <c r="N122" s="219">
        <f t="shared" si="20"/>
        <v>84.077800000000011</v>
      </c>
      <c r="O122" s="219">
        <f t="shared" si="20"/>
        <v>6.5645000000000007</v>
      </c>
      <c r="P122" s="423"/>
    </row>
    <row r="123" spans="1:16" x14ac:dyDescent="0.2">
      <c r="A123" s="185"/>
      <c r="B123" s="178" t="s">
        <v>428</v>
      </c>
      <c r="C123" s="202"/>
      <c r="D123" s="197"/>
      <c r="E123" s="508"/>
      <c r="F123" s="408"/>
      <c r="G123" s="508"/>
      <c r="H123" s="199"/>
      <c r="I123" s="197"/>
      <c r="J123" s="199"/>
      <c r="K123" s="197"/>
      <c r="L123" s="199"/>
      <c r="M123" s="197"/>
      <c r="N123" s="196"/>
      <c r="O123" s="197"/>
      <c r="P123" s="422"/>
    </row>
    <row r="124" spans="1:16" x14ac:dyDescent="0.2">
      <c r="A124" s="236" t="s">
        <v>174</v>
      </c>
      <c r="B124" s="185"/>
      <c r="C124" s="202">
        <v>150</v>
      </c>
      <c r="D124" s="199">
        <v>4.5</v>
      </c>
      <c r="E124" s="197">
        <v>1.5</v>
      </c>
      <c r="F124" s="199">
        <v>6</v>
      </c>
      <c r="G124" s="197">
        <v>55.5</v>
      </c>
      <c r="H124" s="199">
        <v>6.0000000000000005E-2</v>
      </c>
      <c r="I124" s="197">
        <v>1.2000000000000002</v>
      </c>
      <c r="J124" s="199">
        <v>30.000000000000004</v>
      </c>
      <c r="K124" s="197"/>
      <c r="L124" s="199">
        <v>180</v>
      </c>
      <c r="M124" s="197">
        <v>147</v>
      </c>
      <c r="N124" s="196">
        <v>22.5</v>
      </c>
      <c r="O124" s="197">
        <v>0.15</v>
      </c>
      <c r="P124" s="422" t="s">
        <v>149</v>
      </c>
    </row>
    <row r="125" spans="1:16" ht="25.5" x14ac:dyDescent="0.2">
      <c r="A125" s="458" t="s">
        <v>407</v>
      </c>
      <c r="B125" s="185" t="s">
        <v>181</v>
      </c>
      <c r="C125" s="202"/>
      <c r="D125" s="199"/>
      <c r="E125" s="197"/>
      <c r="F125" s="199"/>
      <c r="G125" s="197"/>
      <c r="H125" s="199"/>
      <c r="I125" s="197"/>
      <c r="J125" s="199"/>
      <c r="K125" s="197"/>
      <c r="L125" s="199"/>
      <c r="M125" s="197"/>
      <c r="N125" s="196"/>
      <c r="O125" s="197"/>
      <c r="P125" s="422"/>
    </row>
    <row r="126" spans="1:16" ht="26.25" thickBot="1" x14ac:dyDescent="0.25">
      <c r="A126" s="185" t="s">
        <v>235</v>
      </c>
      <c r="B126" s="185" t="s">
        <v>55</v>
      </c>
      <c r="C126" s="202">
        <v>20</v>
      </c>
      <c r="D126" s="197">
        <v>1.28</v>
      </c>
      <c r="E126" s="408">
        <v>3.36</v>
      </c>
      <c r="F126" s="197">
        <v>13.7</v>
      </c>
      <c r="G126" s="197">
        <v>90.2</v>
      </c>
      <c r="H126" s="199">
        <v>2.0000000000000004E-2</v>
      </c>
      <c r="I126" s="197">
        <v>0</v>
      </c>
      <c r="J126" s="199">
        <v>24</v>
      </c>
      <c r="K126" s="197">
        <v>0.2</v>
      </c>
      <c r="L126" s="199">
        <v>4.6000000000000005</v>
      </c>
      <c r="M126" s="197">
        <v>13.000000000000002</v>
      </c>
      <c r="N126" s="196">
        <v>2.0000000000000004</v>
      </c>
      <c r="O126" s="197">
        <v>0.16000000000000006</v>
      </c>
      <c r="P126" s="422" t="s">
        <v>217</v>
      </c>
    </row>
    <row r="127" spans="1:16" ht="13.5" thickBot="1" x14ac:dyDescent="0.25">
      <c r="A127" s="454" t="s">
        <v>37</v>
      </c>
      <c r="B127" s="206"/>
      <c r="C127" s="270">
        <v>170</v>
      </c>
      <c r="D127" s="272">
        <v>5.99</v>
      </c>
      <c r="E127" s="410">
        <v>6.78</v>
      </c>
      <c r="F127" s="272">
        <v>31.7</v>
      </c>
      <c r="G127" s="272">
        <v>201.2</v>
      </c>
      <c r="H127" s="271">
        <f t="shared" ref="H127:O127" si="21">SUM(H123:H126)</f>
        <v>8.0000000000000016E-2</v>
      </c>
      <c r="I127" s="271">
        <f t="shared" si="21"/>
        <v>1.2000000000000002</v>
      </c>
      <c r="J127" s="271">
        <f t="shared" si="21"/>
        <v>54</v>
      </c>
      <c r="K127" s="271">
        <f t="shared" si="21"/>
        <v>0.2</v>
      </c>
      <c r="L127" s="271">
        <f t="shared" si="21"/>
        <v>184.6</v>
      </c>
      <c r="M127" s="271">
        <f t="shared" si="21"/>
        <v>160</v>
      </c>
      <c r="N127" s="271">
        <f t="shared" si="21"/>
        <v>24.5</v>
      </c>
      <c r="O127" s="271">
        <f t="shared" si="21"/>
        <v>0.31000000000000005</v>
      </c>
      <c r="P127" s="427"/>
    </row>
    <row r="128" spans="1:16" x14ac:dyDescent="0.2">
      <c r="A128" s="185"/>
      <c r="B128" s="220" t="s">
        <v>429</v>
      </c>
      <c r="C128" s="202"/>
      <c r="D128" s="197"/>
      <c r="E128" s="408"/>
      <c r="F128" s="197"/>
      <c r="G128" s="197"/>
      <c r="H128" s="199"/>
      <c r="I128" s="197"/>
      <c r="J128" s="199"/>
      <c r="K128" s="197"/>
      <c r="L128" s="199"/>
      <c r="M128" s="197"/>
      <c r="N128" s="196"/>
      <c r="O128" s="197"/>
      <c r="P128" s="422"/>
    </row>
    <row r="129" spans="1:16" x14ac:dyDescent="0.2">
      <c r="A129" s="226" t="s">
        <v>398</v>
      </c>
      <c r="B129" s="221"/>
      <c r="C129" s="222" t="s">
        <v>325</v>
      </c>
      <c r="D129" s="225">
        <v>8.1</v>
      </c>
      <c r="E129" s="239">
        <v>12.11</v>
      </c>
      <c r="F129" s="224">
        <v>30.9</v>
      </c>
      <c r="G129" s="225">
        <v>253.7</v>
      </c>
      <c r="H129" s="224">
        <v>8.666666666666667E-2</v>
      </c>
      <c r="I129" s="225">
        <v>0.28166666666666668</v>
      </c>
      <c r="J129" s="224">
        <v>314.59999999999997</v>
      </c>
      <c r="K129" s="225">
        <v>0.71500000000000008</v>
      </c>
      <c r="L129" s="224">
        <v>226.63333333333333</v>
      </c>
      <c r="M129" s="225">
        <v>270.61666666666667</v>
      </c>
      <c r="N129" s="240">
        <v>18.915000000000003</v>
      </c>
      <c r="O129" s="225">
        <v>2.3833333333333337</v>
      </c>
      <c r="P129" s="422" t="s">
        <v>269</v>
      </c>
    </row>
    <row r="130" spans="1:16" ht="31.5" customHeight="1" x14ac:dyDescent="0.2">
      <c r="A130" s="236" t="s">
        <v>134</v>
      </c>
      <c r="B130" s="185"/>
      <c r="C130" s="202" t="s">
        <v>183</v>
      </c>
      <c r="D130" s="199">
        <v>5.2500000000000012E-2</v>
      </c>
      <c r="E130" s="197">
        <v>1.5000000000000005E-2</v>
      </c>
      <c r="F130" s="199">
        <v>5.018110944527737</v>
      </c>
      <c r="G130" s="197">
        <v>20.084932533733134</v>
      </c>
      <c r="H130" s="199">
        <v>0</v>
      </c>
      <c r="I130" s="197">
        <v>2.2499999999999999E-2</v>
      </c>
      <c r="J130" s="199">
        <v>0</v>
      </c>
      <c r="K130" s="197">
        <v>0</v>
      </c>
      <c r="L130" s="199">
        <v>8.1376686656671673</v>
      </c>
      <c r="M130" s="197">
        <v>2.1</v>
      </c>
      <c r="N130" s="196">
        <v>1.05</v>
      </c>
      <c r="O130" s="197">
        <v>0.19126686656671665</v>
      </c>
      <c r="P130" s="422" t="s">
        <v>209</v>
      </c>
    </row>
    <row r="131" spans="1:16" ht="26.25" thickBot="1" x14ac:dyDescent="0.25">
      <c r="A131" s="236" t="s">
        <v>214</v>
      </c>
      <c r="B131" s="185"/>
      <c r="C131" s="202">
        <v>25</v>
      </c>
      <c r="D131" s="197">
        <v>1.9</v>
      </c>
      <c r="E131" s="407">
        <v>0.20000000000000004</v>
      </c>
      <c r="F131" s="408">
        <v>12.3</v>
      </c>
      <c r="G131" s="407">
        <v>58.750000000000007</v>
      </c>
      <c r="H131" s="199">
        <v>2.75E-2</v>
      </c>
      <c r="I131" s="197"/>
      <c r="J131" s="199"/>
      <c r="K131" s="197">
        <v>0.27500000000000002</v>
      </c>
      <c r="L131" s="199">
        <v>5</v>
      </c>
      <c r="M131" s="197">
        <v>16.25</v>
      </c>
      <c r="N131" s="196">
        <v>3.5</v>
      </c>
      <c r="O131" s="197">
        <v>0.27500000000000002</v>
      </c>
      <c r="P131" s="425" t="s">
        <v>216</v>
      </c>
    </row>
    <row r="132" spans="1:16" ht="13.5" thickBot="1" x14ac:dyDescent="0.25">
      <c r="A132" s="469" t="s">
        <v>37</v>
      </c>
      <c r="B132" s="206"/>
      <c r="C132" s="270">
        <v>310</v>
      </c>
      <c r="D132" s="272">
        <v>10.0525</v>
      </c>
      <c r="E132" s="272">
        <v>12.324999999999999</v>
      </c>
      <c r="F132" s="272">
        <v>48.218110944527737</v>
      </c>
      <c r="G132" s="272">
        <v>332.53493253373313</v>
      </c>
      <c r="H132" s="272">
        <f t="shared" ref="H132:O132" si="22">SUM(H128:H131)</f>
        <v>0.11416666666666667</v>
      </c>
      <c r="I132" s="272">
        <f t="shared" si="22"/>
        <v>0.3041666666666667</v>
      </c>
      <c r="J132" s="272">
        <f t="shared" si="22"/>
        <v>314.59999999999997</v>
      </c>
      <c r="K132" s="272">
        <f t="shared" si="22"/>
        <v>0.9900000000000001</v>
      </c>
      <c r="L132" s="272">
        <f t="shared" si="22"/>
        <v>239.7710019990005</v>
      </c>
      <c r="M132" s="272">
        <f t="shared" si="22"/>
        <v>288.9666666666667</v>
      </c>
      <c r="N132" s="272">
        <f t="shared" si="22"/>
        <v>23.465000000000003</v>
      </c>
      <c r="O132" s="272">
        <f t="shared" si="22"/>
        <v>2.8496001999000504</v>
      </c>
      <c r="P132" s="427"/>
    </row>
    <row r="133" spans="1:16" ht="13.5" thickBot="1" x14ac:dyDescent="0.25">
      <c r="A133" s="470" t="s">
        <v>62</v>
      </c>
      <c r="B133" s="179"/>
      <c r="C133" s="274">
        <f>C112+C115+C122+C132+C127</f>
        <v>1509</v>
      </c>
      <c r="D133" s="413">
        <v>41.442500000000003</v>
      </c>
      <c r="E133" s="413">
        <v>47.781858682634734</v>
      </c>
      <c r="F133" s="413">
        <v>200.39893310021637</v>
      </c>
      <c r="G133" s="413">
        <v>1401.5449325337333</v>
      </c>
      <c r="H133" s="413">
        <f t="shared" ref="H133:O133" si="23">H112+H115+H122+H132+H127</f>
        <v>0.72051666666666669</v>
      </c>
      <c r="I133" s="413">
        <f t="shared" si="23"/>
        <v>20.787166666666668</v>
      </c>
      <c r="J133" s="413">
        <f t="shared" si="23"/>
        <v>466.43604790419158</v>
      </c>
      <c r="K133" s="413">
        <f t="shared" si="23"/>
        <v>9.5509341317365273</v>
      </c>
      <c r="L133" s="413">
        <f t="shared" si="23"/>
        <v>787.68176487325206</v>
      </c>
      <c r="M133" s="413">
        <f t="shared" si="23"/>
        <v>998.5850702594812</v>
      </c>
      <c r="N133" s="413">
        <f t="shared" si="23"/>
        <v>179.11480000000003</v>
      </c>
      <c r="O133" s="413">
        <f t="shared" si="23"/>
        <v>12.684688223852149</v>
      </c>
      <c r="P133" s="425"/>
    </row>
    <row r="134" spans="1:16" x14ac:dyDescent="0.2">
      <c r="A134" s="178"/>
      <c r="B134" s="178"/>
      <c r="C134" s="213"/>
      <c r="D134" s="253"/>
      <c r="E134" s="253"/>
      <c r="F134" s="253"/>
      <c r="G134" s="253"/>
      <c r="H134" s="253"/>
      <c r="I134" s="253"/>
      <c r="J134" s="253"/>
      <c r="K134" s="253"/>
      <c r="L134" s="253"/>
      <c r="M134" s="253"/>
      <c r="N134" s="253"/>
      <c r="O134" s="266"/>
      <c r="P134" s="182"/>
    </row>
    <row r="135" spans="1:16" ht="13.5" thickBot="1" x14ac:dyDescent="0.25">
      <c r="A135" s="180" t="s">
        <v>97</v>
      </c>
      <c r="B135" s="180"/>
      <c r="C135" s="440"/>
      <c r="N135" s="189"/>
      <c r="O135" s="189"/>
      <c r="P135" s="179"/>
    </row>
    <row r="136" spans="1:16" x14ac:dyDescent="0.2">
      <c r="A136" s="452" t="s">
        <v>3</v>
      </c>
      <c r="B136" s="182"/>
      <c r="C136" s="183" t="s">
        <v>4</v>
      </c>
      <c r="D136" s="966" t="s">
        <v>6</v>
      </c>
      <c r="E136" s="967"/>
      <c r="F136" s="968"/>
      <c r="G136" s="184" t="s">
        <v>7</v>
      </c>
      <c r="H136" s="958" t="s">
        <v>505</v>
      </c>
      <c r="I136" s="952" t="s">
        <v>506</v>
      </c>
      <c r="J136" s="961" t="s">
        <v>507</v>
      </c>
      <c r="K136" s="952" t="s">
        <v>508</v>
      </c>
      <c r="L136" s="961" t="s">
        <v>509</v>
      </c>
      <c r="M136" s="952" t="s">
        <v>510</v>
      </c>
      <c r="N136" s="958" t="s">
        <v>511</v>
      </c>
      <c r="O136" s="952" t="s">
        <v>512</v>
      </c>
      <c r="P136" s="233" t="s">
        <v>64</v>
      </c>
    </row>
    <row r="137" spans="1:16" ht="13.5" thickBot="1" x14ac:dyDescent="0.25">
      <c r="A137" s="236" t="s">
        <v>10</v>
      </c>
      <c r="B137" s="185"/>
      <c r="C137" s="186" t="s">
        <v>11</v>
      </c>
      <c r="D137" s="188"/>
      <c r="E137" s="189"/>
      <c r="F137" s="189"/>
      <c r="G137" s="197" t="s">
        <v>131</v>
      </c>
      <c r="H137" s="959"/>
      <c r="I137" s="953"/>
      <c r="J137" s="962"/>
      <c r="K137" s="953"/>
      <c r="L137" s="962"/>
      <c r="M137" s="953"/>
      <c r="N137" s="959"/>
      <c r="O137" s="953"/>
      <c r="P137" s="235" t="s">
        <v>65</v>
      </c>
    </row>
    <row r="138" spans="1:16" ht="13.5" thickBot="1" x14ac:dyDescent="0.25">
      <c r="A138" s="236"/>
      <c r="B138" s="185"/>
      <c r="C138" s="186"/>
      <c r="D138" s="184" t="s">
        <v>16</v>
      </c>
      <c r="E138" s="184" t="s">
        <v>17</v>
      </c>
      <c r="F138" s="507" t="s">
        <v>18</v>
      </c>
      <c r="G138" s="184" t="s">
        <v>19</v>
      </c>
      <c r="H138" s="960"/>
      <c r="I138" s="954"/>
      <c r="J138" s="963"/>
      <c r="K138" s="954"/>
      <c r="L138" s="963"/>
      <c r="M138" s="954"/>
      <c r="N138" s="960"/>
      <c r="O138" s="954"/>
      <c r="P138" s="235"/>
    </row>
    <row r="139" spans="1:16" x14ac:dyDescent="0.2">
      <c r="A139" s="452"/>
      <c r="B139" s="194" t="s">
        <v>21</v>
      </c>
      <c r="C139" s="183"/>
      <c r="D139" s="507"/>
      <c r="E139" s="184"/>
      <c r="F139" s="507"/>
      <c r="G139" s="184"/>
      <c r="H139" s="507"/>
      <c r="I139" s="184"/>
      <c r="J139" s="507"/>
      <c r="K139" s="184"/>
      <c r="L139" s="507"/>
      <c r="M139" s="184"/>
      <c r="N139" s="507"/>
      <c r="O139" s="184"/>
      <c r="P139" s="421"/>
    </row>
    <row r="140" spans="1:16" ht="25.5" x14ac:dyDescent="0.2">
      <c r="A140" s="236" t="s">
        <v>185</v>
      </c>
      <c r="B140" s="185"/>
      <c r="C140" s="202">
        <v>180</v>
      </c>
      <c r="D140" s="199">
        <v>2.673</v>
      </c>
      <c r="E140" s="197">
        <v>3.2166000000000001</v>
      </c>
      <c r="F140" s="199">
        <v>5.5295999999999994</v>
      </c>
      <c r="G140" s="197">
        <v>64.08</v>
      </c>
      <c r="H140" s="199">
        <v>3.2399999999999998E-2</v>
      </c>
      <c r="I140" s="197">
        <v>0.59399999999999997</v>
      </c>
      <c r="J140" s="199">
        <v>23.76</v>
      </c>
      <c r="K140" s="197">
        <v>1.8000000000000002E-2</v>
      </c>
      <c r="L140" s="199">
        <v>114.84000000000002</v>
      </c>
      <c r="M140" s="197">
        <v>81.846000000000018</v>
      </c>
      <c r="N140" s="199">
        <v>12.726000000000004</v>
      </c>
      <c r="O140" s="197">
        <v>0.10800000000000003</v>
      </c>
      <c r="P140" s="422" t="s">
        <v>188</v>
      </c>
    </row>
    <row r="141" spans="1:16" ht="23.25" customHeight="1" x14ac:dyDescent="0.2">
      <c r="A141" s="236" t="s">
        <v>67</v>
      </c>
      <c r="B141" s="185"/>
      <c r="C141" s="202" t="s">
        <v>183</v>
      </c>
      <c r="D141" s="196">
        <v>3.0585</v>
      </c>
      <c r="E141" s="197">
        <v>2.6579999999999999</v>
      </c>
      <c r="F141" s="199">
        <v>13.1835</v>
      </c>
      <c r="G141" s="197">
        <v>88.95</v>
      </c>
      <c r="H141" s="199">
        <v>4.2000000000000003E-2</v>
      </c>
      <c r="I141" s="197">
        <v>1.1910000000000001</v>
      </c>
      <c r="J141" s="199">
        <v>18.3</v>
      </c>
      <c r="K141" s="197">
        <v>0</v>
      </c>
      <c r="L141" s="199">
        <v>114.16500000000001</v>
      </c>
      <c r="M141" s="197">
        <v>93.42</v>
      </c>
      <c r="N141" s="199">
        <v>16.005000000000003</v>
      </c>
      <c r="O141" s="197">
        <v>0.35850000000000004</v>
      </c>
      <c r="P141" s="422" t="s">
        <v>68</v>
      </c>
    </row>
    <row r="142" spans="1:16" ht="32.25" customHeight="1" thickBot="1" x14ac:dyDescent="0.25">
      <c r="A142" s="236" t="s">
        <v>202</v>
      </c>
      <c r="B142" s="185"/>
      <c r="C142" s="204" t="s">
        <v>135</v>
      </c>
      <c r="D142" s="199">
        <v>3.23</v>
      </c>
      <c r="E142" s="197">
        <v>5.6849999999999996</v>
      </c>
      <c r="F142" s="197">
        <v>12.920000000000002</v>
      </c>
      <c r="G142" s="197">
        <v>115.66666666666669</v>
      </c>
      <c r="H142" s="199">
        <v>2.9166666666666674E-2</v>
      </c>
      <c r="I142" s="197">
        <v>3.5000000000000003E-2</v>
      </c>
      <c r="J142" s="199">
        <v>30.5</v>
      </c>
      <c r="K142" s="197">
        <v>0.495</v>
      </c>
      <c r="L142" s="199">
        <v>55.95</v>
      </c>
      <c r="M142" s="197">
        <v>47.75</v>
      </c>
      <c r="N142" s="199">
        <v>6</v>
      </c>
      <c r="O142" s="197">
        <v>0.34499999999999997</v>
      </c>
      <c r="P142" s="422" t="s">
        <v>344</v>
      </c>
    </row>
    <row r="143" spans="1:16" ht="13.5" thickBot="1" x14ac:dyDescent="0.25">
      <c r="A143" s="454" t="s">
        <v>37</v>
      </c>
      <c r="B143" s="206"/>
      <c r="C143" s="207">
        <v>370</v>
      </c>
      <c r="D143" s="208">
        <v>8.76</v>
      </c>
      <c r="E143" s="208">
        <v>9.86</v>
      </c>
      <c r="F143" s="208">
        <v>39.287000000000006</v>
      </c>
      <c r="G143" s="208">
        <v>268.69666666666672</v>
      </c>
      <c r="H143" s="208">
        <f t="shared" ref="H143:O143" si="24">SUM(H139:H142)</f>
        <v>0.10356666666666667</v>
      </c>
      <c r="I143" s="208">
        <f t="shared" si="24"/>
        <v>1.82</v>
      </c>
      <c r="J143" s="208">
        <f t="shared" si="24"/>
        <v>72.56</v>
      </c>
      <c r="K143" s="208">
        <f t="shared" si="24"/>
        <v>0.51300000000000001</v>
      </c>
      <c r="L143" s="208">
        <f t="shared" si="24"/>
        <v>284.95500000000004</v>
      </c>
      <c r="M143" s="208">
        <f t="shared" si="24"/>
        <v>223.01600000000002</v>
      </c>
      <c r="N143" s="208">
        <f t="shared" si="24"/>
        <v>34.731000000000009</v>
      </c>
      <c r="O143" s="208">
        <f t="shared" si="24"/>
        <v>0.81150000000000011</v>
      </c>
      <c r="P143" s="423"/>
    </row>
    <row r="144" spans="1:16" x14ac:dyDescent="0.2">
      <c r="A144" s="236"/>
      <c r="B144" s="178" t="s">
        <v>38</v>
      </c>
      <c r="C144" s="204"/>
      <c r="D144" s="197"/>
      <c r="E144" s="197"/>
      <c r="F144" s="199"/>
      <c r="G144" s="197"/>
      <c r="H144" s="199"/>
      <c r="I144" s="197"/>
      <c r="J144" s="199"/>
      <c r="K144" s="197"/>
      <c r="L144" s="199"/>
      <c r="M144" s="197"/>
      <c r="N144" s="199"/>
      <c r="O144" s="197"/>
      <c r="P144" s="422"/>
    </row>
    <row r="145" spans="1:20" ht="13.5" thickBot="1" x14ac:dyDescent="0.25">
      <c r="A145" s="236" t="s">
        <v>53</v>
      </c>
      <c r="B145" s="185"/>
      <c r="C145" s="186">
        <v>100</v>
      </c>
      <c r="D145" s="199">
        <v>0.4</v>
      </c>
      <c r="E145" s="217">
        <v>0.4</v>
      </c>
      <c r="F145" s="199">
        <v>9.8000000000000007</v>
      </c>
      <c r="G145" s="197">
        <v>47</v>
      </c>
      <c r="H145" s="199">
        <v>0.03</v>
      </c>
      <c r="I145" s="197">
        <v>10</v>
      </c>
      <c r="J145" s="199"/>
      <c r="K145" s="197">
        <v>0.2</v>
      </c>
      <c r="L145" s="199">
        <v>16</v>
      </c>
      <c r="M145" s="197">
        <v>11</v>
      </c>
      <c r="N145" s="199">
        <v>9</v>
      </c>
      <c r="O145" s="197">
        <v>2.2000000000000002</v>
      </c>
      <c r="P145" s="408" t="s">
        <v>153</v>
      </c>
    </row>
    <row r="146" spans="1:20" s="472" customFormat="1" ht="13.5" thickBot="1" x14ac:dyDescent="0.25">
      <c r="A146" s="454" t="s">
        <v>37</v>
      </c>
      <c r="B146" s="318"/>
      <c r="C146" s="210">
        <v>100</v>
      </c>
      <c r="D146" s="219">
        <v>0.4</v>
      </c>
      <c r="E146" s="208">
        <v>0.4</v>
      </c>
      <c r="F146" s="219">
        <v>9.8000000000000007</v>
      </c>
      <c r="G146" s="208">
        <v>47</v>
      </c>
      <c r="H146" s="219">
        <f t="shared" ref="H146:O146" si="25">H145</f>
        <v>0.03</v>
      </c>
      <c r="I146" s="219">
        <f t="shared" si="25"/>
        <v>10</v>
      </c>
      <c r="J146" s="219">
        <f t="shared" si="25"/>
        <v>0</v>
      </c>
      <c r="K146" s="219">
        <f t="shared" si="25"/>
        <v>0.2</v>
      </c>
      <c r="L146" s="219">
        <f t="shared" si="25"/>
        <v>16</v>
      </c>
      <c r="M146" s="219">
        <f t="shared" si="25"/>
        <v>11</v>
      </c>
      <c r="N146" s="219">
        <f t="shared" si="25"/>
        <v>9</v>
      </c>
      <c r="O146" s="219">
        <f t="shared" si="25"/>
        <v>2.2000000000000002</v>
      </c>
      <c r="P146" s="427"/>
    </row>
    <row r="147" spans="1:20" x14ac:dyDescent="0.2">
      <c r="A147" s="452"/>
      <c r="B147" s="194" t="s">
        <v>40</v>
      </c>
      <c r="C147" s="242"/>
      <c r="D147" s="507"/>
      <c r="E147" s="184"/>
      <c r="F147" s="507"/>
      <c r="G147" s="184"/>
      <c r="H147" s="507"/>
      <c r="I147" s="184"/>
      <c r="J147" s="507"/>
      <c r="K147" s="184"/>
      <c r="L147" s="507"/>
      <c r="M147" s="184"/>
      <c r="N147" s="507"/>
      <c r="O147" s="184"/>
      <c r="P147" s="424"/>
    </row>
    <row r="148" spans="1:20" x14ac:dyDescent="0.2">
      <c r="A148" s="236" t="s">
        <v>533</v>
      </c>
      <c r="B148" s="185"/>
      <c r="C148" s="202">
        <v>30</v>
      </c>
      <c r="D148" s="199">
        <v>0.5121</v>
      </c>
      <c r="E148" s="197">
        <v>1.5022000000000002</v>
      </c>
      <c r="F148" s="199">
        <v>2.6873999999999998</v>
      </c>
      <c r="G148" s="197">
        <v>26.34</v>
      </c>
      <c r="H148" s="199">
        <v>6.5999999999999991E-3</v>
      </c>
      <c r="I148" s="197">
        <v>5.9429999999999996</v>
      </c>
      <c r="J148" s="199">
        <v>0</v>
      </c>
      <c r="K148" s="197">
        <v>4.62</v>
      </c>
      <c r="L148" s="199">
        <v>15.672899999999997</v>
      </c>
      <c r="M148" s="197">
        <v>10.185599999999999</v>
      </c>
      <c r="N148" s="199">
        <v>4.8033000000000001</v>
      </c>
      <c r="O148" s="197">
        <v>0.20009999999999997</v>
      </c>
      <c r="P148" s="408" t="s">
        <v>543</v>
      </c>
    </row>
    <row r="149" spans="1:20" ht="60" customHeight="1" x14ac:dyDescent="0.2">
      <c r="A149" s="236" t="s">
        <v>453</v>
      </c>
      <c r="B149" s="185"/>
      <c r="C149" s="202" t="s">
        <v>455</v>
      </c>
      <c r="D149" s="199">
        <v>2.875949757419467</v>
      </c>
      <c r="E149" s="197">
        <v>5.2500561431880763</v>
      </c>
      <c r="F149" s="199">
        <v>8.6637932601949377</v>
      </c>
      <c r="G149" s="197">
        <v>99.309725075396642</v>
      </c>
      <c r="H149" s="199">
        <v>6.5870820402989638E-2</v>
      </c>
      <c r="I149" s="197">
        <v>8.0064559202762347</v>
      </c>
      <c r="J149" s="199">
        <v>9.3489663009746913</v>
      </c>
      <c r="K149" s="197">
        <v>1.4640395122164429</v>
      </c>
      <c r="L149" s="199">
        <v>33.278628873639583</v>
      </c>
      <c r="M149" s="197">
        <v>53.920060098780539</v>
      </c>
      <c r="N149" s="199">
        <v>18.870680755277768</v>
      </c>
      <c r="O149" s="197">
        <v>0.77738297128371003</v>
      </c>
      <c r="P149" s="422" t="s">
        <v>450</v>
      </c>
    </row>
    <row r="150" spans="1:20" ht="42" customHeight="1" x14ac:dyDescent="0.2">
      <c r="A150" s="236" t="s">
        <v>451</v>
      </c>
      <c r="B150" s="185"/>
      <c r="C150" s="202" t="s">
        <v>271</v>
      </c>
      <c r="D150" s="199">
        <v>9.9337</v>
      </c>
      <c r="E150" s="197">
        <v>8.1383666666666663</v>
      </c>
      <c r="F150" s="199">
        <v>23.305900000000001</v>
      </c>
      <c r="G150" s="197">
        <v>206.57</v>
      </c>
      <c r="H150" s="199">
        <v>9.0866666666666665E-2</v>
      </c>
      <c r="I150" s="197">
        <v>19.345100000000002</v>
      </c>
      <c r="J150" s="199">
        <v>21.926666666666666</v>
      </c>
      <c r="K150" s="197">
        <v>4.7E-2</v>
      </c>
      <c r="L150" s="199">
        <v>25.176666666666666</v>
      </c>
      <c r="M150" s="197">
        <v>117.10433333333333</v>
      </c>
      <c r="N150" s="199">
        <v>33.12266666666666</v>
      </c>
      <c r="O150" s="197">
        <v>1.5365999999999995</v>
      </c>
      <c r="P150" s="422" t="s">
        <v>173</v>
      </c>
    </row>
    <row r="151" spans="1:20" ht="27" customHeight="1" x14ac:dyDescent="0.2">
      <c r="A151" s="236" t="s">
        <v>355</v>
      </c>
      <c r="B151" s="185"/>
      <c r="C151" s="202">
        <v>150</v>
      </c>
      <c r="D151" s="199">
        <v>0.45</v>
      </c>
      <c r="E151" s="197">
        <v>7.5000000000000011E-2</v>
      </c>
      <c r="F151" s="199">
        <v>22.65</v>
      </c>
      <c r="G151" s="197">
        <v>92.699999999999989</v>
      </c>
      <c r="H151" s="258">
        <v>1.4999999999999998E-3</v>
      </c>
      <c r="I151" s="259">
        <v>0.82499999999999996</v>
      </c>
      <c r="J151" s="258"/>
      <c r="K151" s="259"/>
      <c r="L151" s="258">
        <v>11.775</v>
      </c>
      <c r="M151" s="259">
        <v>12.225000000000001</v>
      </c>
      <c r="N151" s="258">
        <v>2.52</v>
      </c>
      <c r="O151" s="259">
        <v>0.27750000000000002</v>
      </c>
      <c r="P151" s="422" t="s">
        <v>356</v>
      </c>
      <c r="T151" s="185"/>
    </row>
    <row r="152" spans="1:20" ht="41.25" customHeight="1" thickBot="1" x14ac:dyDescent="0.25">
      <c r="A152" s="236" t="s">
        <v>264</v>
      </c>
      <c r="B152" s="185"/>
      <c r="C152" s="202">
        <v>40</v>
      </c>
      <c r="D152" s="197">
        <v>2.64</v>
      </c>
      <c r="E152" s="407">
        <v>0.48000000000000004</v>
      </c>
      <c r="F152" s="408">
        <v>15.840000000000003</v>
      </c>
      <c r="G152" s="407">
        <v>79.200000000000017</v>
      </c>
      <c r="H152" s="203">
        <v>6.8000000000000019E-2</v>
      </c>
      <c r="I152" s="202"/>
      <c r="J152" s="203"/>
      <c r="K152" s="202">
        <v>0.56000000000000005</v>
      </c>
      <c r="L152" s="203">
        <v>11.600000000000001</v>
      </c>
      <c r="M152" s="202">
        <v>60.000000000000007</v>
      </c>
      <c r="N152" s="203">
        <v>18.800000000000004</v>
      </c>
      <c r="O152" s="202">
        <v>1.5600000000000005</v>
      </c>
      <c r="P152" s="425" t="s">
        <v>215</v>
      </c>
    </row>
    <row r="153" spans="1:20" ht="15.75" customHeight="1" thickBot="1" x14ac:dyDescent="0.25">
      <c r="A153" s="969" t="s">
        <v>37</v>
      </c>
      <c r="B153" s="970"/>
      <c r="C153" s="210">
        <v>536</v>
      </c>
      <c r="D153" s="208">
        <v>15.42</v>
      </c>
      <c r="E153" s="208">
        <v>15.925622809854744</v>
      </c>
      <c r="F153" s="208">
        <v>73.147093260194936</v>
      </c>
      <c r="G153" s="208">
        <v>504.11972507539667</v>
      </c>
      <c r="H153" s="208">
        <f t="shared" ref="H153:O153" si="26">SUM(H147:H152)</f>
        <v>0.23283748706965629</v>
      </c>
      <c r="I153" s="208">
        <f t="shared" si="26"/>
        <v>34.119555920276241</v>
      </c>
      <c r="J153" s="208">
        <f t="shared" si="26"/>
        <v>31.275632967641357</v>
      </c>
      <c r="K153" s="208">
        <f t="shared" si="26"/>
        <v>6.6910395122164434</v>
      </c>
      <c r="L153" s="208">
        <f t="shared" si="26"/>
        <v>97.503195540306251</v>
      </c>
      <c r="M153" s="208">
        <f t="shared" si="26"/>
        <v>253.43499343211386</v>
      </c>
      <c r="N153" s="208">
        <f t="shared" si="26"/>
        <v>78.116647421944435</v>
      </c>
      <c r="O153" s="208">
        <f t="shared" si="26"/>
        <v>4.35158297128371</v>
      </c>
      <c r="P153" s="286"/>
    </row>
    <row r="154" spans="1:20" ht="15" customHeight="1" x14ac:dyDescent="0.2">
      <c r="A154" s="276"/>
      <c r="B154" s="276" t="s">
        <v>428</v>
      </c>
      <c r="C154" s="277"/>
      <c r="D154" s="262"/>
      <c r="E154" s="428"/>
      <c r="F154" s="261"/>
      <c r="G154" s="278"/>
      <c r="H154" s="261"/>
      <c r="I154" s="262"/>
      <c r="J154" s="261"/>
      <c r="K154" s="262"/>
      <c r="L154" s="261"/>
      <c r="M154" s="262"/>
      <c r="N154" s="261"/>
      <c r="O154" s="262"/>
      <c r="P154" s="422"/>
    </row>
    <row r="155" spans="1:20" ht="16.5" customHeight="1" x14ac:dyDescent="0.2">
      <c r="A155" s="236" t="s">
        <v>226</v>
      </c>
      <c r="B155" s="185"/>
      <c r="C155" s="202">
        <v>150</v>
      </c>
      <c r="D155" s="224">
        <v>4.3499999999999996</v>
      </c>
      <c r="E155" s="225">
        <v>3.75</v>
      </c>
      <c r="F155" s="224">
        <v>7.2</v>
      </c>
      <c r="G155" s="225">
        <v>80.25</v>
      </c>
      <c r="H155" s="224">
        <v>0.06</v>
      </c>
      <c r="I155" s="225">
        <v>1.95</v>
      </c>
      <c r="J155" s="224">
        <v>30</v>
      </c>
      <c r="K155" s="225">
        <v>0</v>
      </c>
      <c r="L155" s="224">
        <v>180</v>
      </c>
      <c r="M155" s="225">
        <v>135</v>
      </c>
      <c r="N155" s="224">
        <v>21</v>
      </c>
      <c r="O155" s="225">
        <v>0.15</v>
      </c>
      <c r="P155" s="422" t="s">
        <v>229</v>
      </c>
    </row>
    <row r="156" spans="1:20" x14ac:dyDescent="0.2">
      <c r="A156" s="185" t="s">
        <v>227</v>
      </c>
      <c r="B156" s="185"/>
      <c r="C156" s="202"/>
      <c r="D156" s="203"/>
      <c r="E156" s="202"/>
      <c r="F156" s="203"/>
      <c r="G156" s="202"/>
      <c r="H156" s="203"/>
      <c r="I156" s="202"/>
      <c r="J156" s="203"/>
      <c r="K156" s="202"/>
      <c r="L156" s="203"/>
      <c r="M156" s="202"/>
      <c r="N156" s="203"/>
      <c r="O156" s="202"/>
      <c r="P156" s="422"/>
    </row>
    <row r="157" spans="1:20" ht="28.5" customHeight="1" thickBot="1" x14ac:dyDescent="0.25">
      <c r="A157" s="236" t="s">
        <v>235</v>
      </c>
      <c r="B157" s="185" t="s">
        <v>55</v>
      </c>
      <c r="C157" s="202">
        <v>20</v>
      </c>
      <c r="D157" s="225">
        <v>1.28</v>
      </c>
      <c r="E157" s="239">
        <v>3.36</v>
      </c>
      <c r="F157" s="239">
        <v>13.71</v>
      </c>
      <c r="G157" s="225">
        <v>90.2</v>
      </c>
      <c r="H157" s="224">
        <v>1.5000000000000001E-2</v>
      </c>
      <c r="I157" s="225">
        <v>0</v>
      </c>
      <c r="J157" s="224">
        <v>18</v>
      </c>
      <c r="K157" s="225">
        <v>0.15</v>
      </c>
      <c r="L157" s="224">
        <v>3.4499999999999997</v>
      </c>
      <c r="M157" s="225">
        <v>9.7499999999999982</v>
      </c>
      <c r="N157" s="224">
        <v>1.4999999999999998</v>
      </c>
      <c r="O157" s="225">
        <v>0.12</v>
      </c>
      <c r="P157" s="422"/>
    </row>
    <row r="158" spans="1:20" ht="13.5" thickBot="1" x14ac:dyDescent="0.25">
      <c r="A158" s="454" t="s">
        <v>37</v>
      </c>
      <c r="B158" s="206"/>
      <c r="C158" s="270">
        <v>170</v>
      </c>
      <c r="D158" s="272">
        <v>5.99</v>
      </c>
      <c r="E158" s="272">
        <v>6.7</v>
      </c>
      <c r="F158" s="272">
        <v>28.92</v>
      </c>
      <c r="G158" s="272">
        <v>199.6</v>
      </c>
      <c r="H158" s="272">
        <f t="shared" ref="H158:O158" si="27">SUM(H154:H157)</f>
        <v>7.4999999999999997E-2</v>
      </c>
      <c r="I158" s="272">
        <f t="shared" si="27"/>
        <v>1.95</v>
      </c>
      <c r="J158" s="272">
        <f t="shared" si="27"/>
        <v>48</v>
      </c>
      <c r="K158" s="272">
        <f t="shared" si="27"/>
        <v>0.15</v>
      </c>
      <c r="L158" s="272">
        <f t="shared" si="27"/>
        <v>183.45</v>
      </c>
      <c r="M158" s="272">
        <f t="shared" si="27"/>
        <v>144.75</v>
      </c>
      <c r="N158" s="272">
        <f t="shared" si="27"/>
        <v>22.5</v>
      </c>
      <c r="O158" s="272">
        <f t="shared" si="27"/>
        <v>0.27</v>
      </c>
      <c r="P158" s="423"/>
    </row>
    <row r="159" spans="1:20" x14ac:dyDescent="0.2">
      <c r="A159" s="471"/>
      <c r="B159" s="220" t="s">
        <v>429</v>
      </c>
      <c r="C159" s="263"/>
      <c r="D159" s="262"/>
      <c r="E159" s="261"/>
      <c r="F159" s="415"/>
      <c r="G159" s="262"/>
      <c r="H159" s="261"/>
      <c r="I159" s="262"/>
      <c r="J159" s="261"/>
      <c r="K159" s="262"/>
      <c r="L159" s="261"/>
      <c r="M159" s="262"/>
      <c r="N159" s="261"/>
      <c r="O159" s="262"/>
      <c r="P159" s="422"/>
    </row>
    <row r="160" spans="1:20" ht="51" x14ac:dyDescent="0.2">
      <c r="A160" s="236" t="s">
        <v>454</v>
      </c>
      <c r="B160" s="185"/>
      <c r="C160" s="202">
        <v>75</v>
      </c>
      <c r="D160" s="199">
        <v>9.9</v>
      </c>
      <c r="E160" s="197">
        <v>11.2</v>
      </c>
      <c r="F160" s="199">
        <v>43</v>
      </c>
      <c r="G160" s="197">
        <v>310.72000000000003</v>
      </c>
      <c r="H160" s="199"/>
      <c r="I160" s="197"/>
      <c r="J160" s="199"/>
      <c r="K160" s="197"/>
      <c r="L160" s="199"/>
      <c r="M160" s="197"/>
      <c r="N160" s="199"/>
      <c r="O160" s="197"/>
      <c r="P160" s="422" t="s">
        <v>514</v>
      </c>
    </row>
    <row r="161" spans="1:16" ht="37.5" customHeight="1" thickBot="1" x14ac:dyDescent="0.25">
      <c r="A161" s="236" t="s">
        <v>79</v>
      </c>
      <c r="B161" s="185"/>
      <c r="C161" s="204" t="s">
        <v>321</v>
      </c>
      <c r="D161" s="197">
        <v>9.7500000000000003E-2</v>
      </c>
      <c r="E161" s="408">
        <v>2.0000000000000004E-2</v>
      </c>
      <c r="F161" s="408">
        <v>5.1681109445277373</v>
      </c>
      <c r="G161" s="408">
        <v>21.784932533733134</v>
      </c>
      <c r="H161" s="199">
        <v>1.9999999999999992E-3</v>
      </c>
      <c r="I161" s="197">
        <v>2.0224999999999991</v>
      </c>
      <c r="J161" s="199">
        <v>0</v>
      </c>
      <c r="K161" s="197">
        <v>0.01</v>
      </c>
      <c r="L161" s="199">
        <v>10.137668665667167</v>
      </c>
      <c r="M161" s="197">
        <v>3.2</v>
      </c>
      <c r="N161" s="199">
        <v>1.6500000000000001</v>
      </c>
      <c r="O161" s="197">
        <v>0.22126686656671665</v>
      </c>
      <c r="P161" s="422" t="s">
        <v>210</v>
      </c>
    </row>
    <row r="162" spans="1:16" ht="13.5" thickBot="1" x14ac:dyDescent="0.25">
      <c r="A162" s="456" t="s">
        <v>37</v>
      </c>
      <c r="B162" s="228"/>
      <c r="C162" s="279">
        <v>235</v>
      </c>
      <c r="D162" s="229">
        <v>9.9975000000000005</v>
      </c>
      <c r="E162" s="229">
        <v>11.219999999999999</v>
      </c>
      <c r="F162" s="229">
        <v>48.21</v>
      </c>
      <c r="G162" s="229">
        <v>332.50493253373315</v>
      </c>
      <c r="H162" s="229">
        <f t="shared" ref="H162:O162" si="28">SUM(H159:H161)</f>
        <v>1.9999999999999992E-3</v>
      </c>
      <c r="I162" s="229">
        <f t="shared" si="28"/>
        <v>2.0224999999999991</v>
      </c>
      <c r="J162" s="229">
        <f t="shared" si="28"/>
        <v>0</v>
      </c>
      <c r="K162" s="229">
        <f t="shared" si="28"/>
        <v>0.01</v>
      </c>
      <c r="L162" s="229">
        <f t="shared" si="28"/>
        <v>10.137668665667167</v>
      </c>
      <c r="M162" s="229">
        <f t="shared" si="28"/>
        <v>3.2</v>
      </c>
      <c r="N162" s="229">
        <f t="shared" si="28"/>
        <v>1.6500000000000001</v>
      </c>
      <c r="O162" s="229">
        <f t="shared" si="28"/>
        <v>0.22126686656671665</v>
      </c>
      <c r="P162" s="423"/>
    </row>
    <row r="163" spans="1:16" ht="13.5" thickBot="1" x14ac:dyDescent="0.25">
      <c r="A163" s="456" t="s">
        <v>62</v>
      </c>
      <c r="B163" s="280"/>
      <c r="C163" s="252">
        <f>C143+C146+C153+C162+C158</f>
        <v>1411</v>
      </c>
      <c r="D163" s="229">
        <v>40.567500000000003</v>
      </c>
      <c r="E163" s="229">
        <v>44.105622809854744</v>
      </c>
      <c r="F163" s="229">
        <v>199.36409326019492</v>
      </c>
      <c r="G163" s="229">
        <v>1351.9213242757965</v>
      </c>
      <c r="H163" s="229">
        <f t="shared" ref="H163:O163" si="29">H143+H146+H153+H162+H158</f>
        <v>0.44340415373632297</v>
      </c>
      <c r="I163" s="229">
        <f t="shared" si="29"/>
        <v>49.912055920276245</v>
      </c>
      <c r="J163" s="229">
        <f t="shared" si="29"/>
        <v>151.83563296764135</v>
      </c>
      <c r="K163" s="229">
        <f t="shared" si="29"/>
        <v>7.5640395122164437</v>
      </c>
      <c r="L163" s="229">
        <f t="shared" si="29"/>
        <v>592.04586420597343</v>
      </c>
      <c r="M163" s="229">
        <f t="shared" si="29"/>
        <v>635.40099343211386</v>
      </c>
      <c r="N163" s="229">
        <f t="shared" si="29"/>
        <v>145.99764742194446</v>
      </c>
      <c r="O163" s="229">
        <f t="shared" si="29"/>
        <v>7.8543498378504264</v>
      </c>
      <c r="P163" s="423"/>
    </row>
    <row r="164" spans="1:16" x14ac:dyDescent="0.2">
      <c r="A164" s="281"/>
      <c r="B164" s="281"/>
      <c r="C164" s="282"/>
      <c r="D164" s="282"/>
      <c r="E164" s="283"/>
      <c r="F164" s="283"/>
      <c r="G164" s="283"/>
      <c r="H164" s="283"/>
      <c r="I164" s="283"/>
      <c r="J164" s="283"/>
      <c r="K164" s="283"/>
      <c r="L164" s="283"/>
      <c r="M164" s="283"/>
      <c r="N164" s="283"/>
      <c r="O164" s="283"/>
      <c r="P164" s="182"/>
    </row>
    <row r="165" spans="1:16" x14ac:dyDescent="0.2">
      <c r="A165" s="281"/>
      <c r="B165" s="281"/>
      <c r="C165" s="283"/>
      <c r="D165" s="283"/>
      <c r="E165" s="283"/>
      <c r="F165" s="283"/>
      <c r="G165" s="283"/>
      <c r="H165" s="283"/>
      <c r="I165" s="283"/>
      <c r="J165" s="283"/>
      <c r="K165" s="283"/>
      <c r="L165" s="283"/>
      <c r="M165" s="283"/>
      <c r="N165" s="283"/>
      <c r="O165" s="283"/>
      <c r="P165" s="185"/>
    </row>
    <row r="166" spans="1:16" ht="13.5" thickBot="1" x14ac:dyDescent="0.25">
      <c r="A166" s="178" t="s">
        <v>300</v>
      </c>
      <c r="B166" s="178"/>
      <c r="C166" s="971"/>
      <c r="D166" s="971"/>
      <c r="E166" s="253"/>
      <c r="F166" s="253"/>
      <c r="G166" s="253"/>
      <c r="H166" s="253"/>
      <c r="I166" s="253"/>
      <c r="J166" s="253"/>
      <c r="K166" s="253"/>
      <c r="L166" s="253"/>
      <c r="M166" s="253"/>
      <c r="N166" s="253"/>
      <c r="O166" s="253"/>
      <c r="P166" s="185"/>
    </row>
    <row r="167" spans="1:16" x14ac:dyDescent="0.2">
      <c r="A167" s="452" t="s">
        <v>3</v>
      </c>
      <c r="B167" s="182"/>
      <c r="C167" s="183" t="s">
        <v>4</v>
      </c>
      <c r="D167" s="966" t="s">
        <v>6</v>
      </c>
      <c r="E167" s="967"/>
      <c r="F167" s="968"/>
      <c r="G167" s="234" t="s">
        <v>7</v>
      </c>
      <c r="H167" s="958" t="s">
        <v>505</v>
      </c>
      <c r="I167" s="952" t="s">
        <v>506</v>
      </c>
      <c r="J167" s="961" t="s">
        <v>507</v>
      </c>
      <c r="K167" s="952" t="s">
        <v>508</v>
      </c>
      <c r="L167" s="961" t="s">
        <v>509</v>
      </c>
      <c r="M167" s="952" t="s">
        <v>510</v>
      </c>
      <c r="N167" s="955" t="s">
        <v>511</v>
      </c>
      <c r="O167" s="955" t="s">
        <v>512</v>
      </c>
      <c r="P167" s="183" t="s">
        <v>64</v>
      </c>
    </row>
    <row r="168" spans="1:16" ht="13.5" thickBot="1" x14ac:dyDescent="0.25">
      <c r="A168" s="236" t="s">
        <v>10</v>
      </c>
      <c r="B168" s="185"/>
      <c r="C168" s="186" t="s">
        <v>11</v>
      </c>
      <c r="D168" s="188"/>
      <c r="E168" s="189"/>
      <c r="F168" s="189"/>
      <c r="G168" s="197" t="s">
        <v>131</v>
      </c>
      <c r="H168" s="959"/>
      <c r="I168" s="953"/>
      <c r="J168" s="962"/>
      <c r="K168" s="953"/>
      <c r="L168" s="962"/>
      <c r="M168" s="953"/>
      <c r="N168" s="956"/>
      <c r="O168" s="956"/>
      <c r="P168" s="186" t="s">
        <v>65</v>
      </c>
    </row>
    <row r="169" spans="1:16" ht="13.5" thickBot="1" x14ac:dyDescent="0.25">
      <c r="A169" s="453"/>
      <c r="B169" s="190"/>
      <c r="C169" s="187"/>
      <c r="D169" s="191" t="s">
        <v>16</v>
      </c>
      <c r="E169" s="191" t="s">
        <v>17</v>
      </c>
      <c r="F169" s="192" t="s">
        <v>18</v>
      </c>
      <c r="G169" s="191" t="s">
        <v>19</v>
      </c>
      <c r="H169" s="960"/>
      <c r="I169" s="954"/>
      <c r="J169" s="963"/>
      <c r="K169" s="954"/>
      <c r="L169" s="963"/>
      <c r="M169" s="954"/>
      <c r="N169" s="957"/>
      <c r="O169" s="957"/>
      <c r="P169" s="187"/>
    </row>
    <row r="170" spans="1:16" x14ac:dyDescent="0.2">
      <c r="A170" s="236"/>
      <c r="B170" s="178" t="s">
        <v>21</v>
      </c>
      <c r="C170" s="186"/>
      <c r="D170" s="199"/>
      <c r="E170" s="184"/>
      <c r="F170" s="199"/>
      <c r="G170" s="184"/>
      <c r="H170" s="507"/>
      <c r="I170" s="184"/>
      <c r="J170" s="199"/>
      <c r="K170" s="184"/>
      <c r="L170" s="199"/>
      <c r="M170" s="184"/>
      <c r="N170" s="184"/>
      <c r="O170" s="199"/>
      <c r="P170" s="198"/>
    </row>
    <row r="171" spans="1:16" ht="25.5" x14ac:dyDescent="0.2">
      <c r="A171" s="466" t="s">
        <v>322</v>
      </c>
      <c r="B171" s="185"/>
      <c r="C171" s="186" t="s">
        <v>377</v>
      </c>
      <c r="D171" s="199">
        <v>3.9365520958083833</v>
      </c>
      <c r="E171" s="197">
        <v>7.5738586826347305</v>
      </c>
      <c r="F171" s="199">
        <v>22.403722155688627</v>
      </c>
      <c r="G171" s="197">
        <v>173.36047904191619</v>
      </c>
      <c r="H171" s="199">
        <v>0.10640000000000002</v>
      </c>
      <c r="I171" s="197">
        <v>0</v>
      </c>
      <c r="J171" s="199">
        <v>4</v>
      </c>
      <c r="K171" s="197">
        <v>0.19013413173652699</v>
      </c>
      <c r="L171" s="199">
        <v>11.192562874251497</v>
      </c>
      <c r="M171" s="197">
        <v>80.970203592814357</v>
      </c>
      <c r="N171" s="197">
        <v>27.902000000000001</v>
      </c>
      <c r="O171" s="199">
        <v>0.92498802395209589</v>
      </c>
      <c r="P171" s="198" t="s">
        <v>200</v>
      </c>
    </row>
    <row r="172" spans="1:16" ht="26.25" customHeight="1" x14ac:dyDescent="0.2">
      <c r="A172" s="226" t="s">
        <v>85</v>
      </c>
      <c r="B172" s="227"/>
      <c r="C172" s="223" t="s">
        <v>378</v>
      </c>
      <c r="D172" s="224">
        <v>2.5245000000000002</v>
      </c>
      <c r="E172" s="225">
        <v>2.1419999999999999</v>
      </c>
      <c r="F172" s="224">
        <v>9.7671924037981022</v>
      </c>
      <c r="G172" s="225">
        <v>68.662923538230885</v>
      </c>
      <c r="H172" s="224">
        <v>3.4000000000000002E-2</v>
      </c>
      <c r="I172" s="225">
        <v>1.1305000000000001</v>
      </c>
      <c r="J172" s="224">
        <v>17.000000000000004</v>
      </c>
      <c r="K172" s="225">
        <v>0</v>
      </c>
      <c r="L172" s="224">
        <v>111.2226911544228</v>
      </c>
      <c r="M172" s="225">
        <v>78.88</v>
      </c>
      <c r="N172" s="225">
        <v>13.09</v>
      </c>
      <c r="O172" s="224">
        <v>0.30176911544227891</v>
      </c>
      <c r="P172" s="198" t="s">
        <v>211</v>
      </c>
    </row>
    <row r="173" spans="1:16" ht="23.25" customHeight="1" thickBot="1" x14ac:dyDescent="0.25">
      <c r="A173" s="236" t="s">
        <v>33</v>
      </c>
      <c r="B173" s="185"/>
      <c r="C173" s="204" t="s">
        <v>133</v>
      </c>
      <c r="D173" s="196">
        <v>1.915</v>
      </c>
      <c r="E173" s="197">
        <v>4.3549999999999995</v>
      </c>
      <c r="F173" s="197">
        <v>12.920000000000002</v>
      </c>
      <c r="G173" s="197">
        <v>98.500000000000014</v>
      </c>
      <c r="H173" s="203">
        <v>2.7500000000000007E-2</v>
      </c>
      <c r="I173" s="202">
        <v>0</v>
      </c>
      <c r="J173" s="203">
        <v>20</v>
      </c>
      <c r="K173" s="202">
        <v>0.47499999999999998</v>
      </c>
      <c r="L173" s="203">
        <v>5.95</v>
      </c>
      <c r="M173" s="202">
        <v>17.75</v>
      </c>
      <c r="N173" s="202">
        <v>3.25</v>
      </c>
      <c r="O173" s="203">
        <v>0.31</v>
      </c>
      <c r="P173" s="198" t="s">
        <v>35</v>
      </c>
    </row>
    <row r="174" spans="1:16" ht="13.5" thickBot="1" x14ac:dyDescent="0.25">
      <c r="A174" s="454" t="s">
        <v>37</v>
      </c>
      <c r="B174" s="206"/>
      <c r="C174" s="207">
        <v>350</v>
      </c>
      <c r="D174" s="208">
        <v>8.3760520958083831</v>
      </c>
      <c r="E174" s="208">
        <v>9.85</v>
      </c>
      <c r="F174" s="208">
        <v>42.09</v>
      </c>
      <c r="G174" s="208">
        <v>271.86047904191622</v>
      </c>
      <c r="H174" s="208">
        <f t="shared" ref="H174:O174" si="30">H171+H172+H173</f>
        <v>0.16790000000000002</v>
      </c>
      <c r="I174" s="208">
        <f t="shared" si="30"/>
        <v>1.1305000000000001</v>
      </c>
      <c r="J174" s="208">
        <f t="shared" si="30"/>
        <v>41</v>
      </c>
      <c r="K174" s="208">
        <f t="shared" si="30"/>
        <v>0.66513413173652691</v>
      </c>
      <c r="L174" s="208">
        <f t="shared" si="30"/>
        <v>128.36525402867429</v>
      </c>
      <c r="M174" s="208">
        <f t="shared" si="30"/>
        <v>177.60020359281435</v>
      </c>
      <c r="N174" s="208">
        <f t="shared" si="30"/>
        <v>44.242000000000004</v>
      </c>
      <c r="O174" s="208">
        <f t="shared" si="30"/>
        <v>1.5367571393943749</v>
      </c>
      <c r="P174" s="209"/>
    </row>
    <row r="175" spans="1:16" x14ac:dyDescent="0.2">
      <c r="A175" s="452"/>
      <c r="B175" s="194" t="s">
        <v>38</v>
      </c>
      <c r="C175" s="242"/>
      <c r="D175" s="184"/>
      <c r="E175" s="508"/>
      <c r="F175" s="184"/>
      <c r="G175" s="508"/>
      <c r="H175" s="507"/>
      <c r="I175" s="184"/>
      <c r="J175" s="507"/>
      <c r="K175" s="184"/>
      <c r="L175" s="507"/>
      <c r="M175" s="184"/>
      <c r="N175" s="184"/>
      <c r="O175" s="507"/>
      <c r="P175" s="195"/>
    </row>
    <row r="176" spans="1:16" ht="13.5" thickBot="1" x14ac:dyDescent="0.25">
      <c r="A176" s="226" t="s">
        <v>39</v>
      </c>
      <c r="B176" s="227"/>
      <c r="C176" s="223">
        <v>125</v>
      </c>
      <c r="D176" s="240">
        <v>1.99</v>
      </c>
      <c r="E176" s="225">
        <v>2.4</v>
      </c>
      <c r="F176" s="224">
        <v>10.63</v>
      </c>
      <c r="G176" s="225">
        <v>68</v>
      </c>
      <c r="H176" s="224">
        <v>1.375E-2</v>
      </c>
      <c r="I176" s="225">
        <v>2.5</v>
      </c>
      <c r="J176" s="224">
        <v>0</v>
      </c>
      <c r="K176" s="225">
        <v>0.125</v>
      </c>
      <c r="L176" s="224">
        <v>8.75</v>
      </c>
      <c r="M176" s="225">
        <v>8.75</v>
      </c>
      <c r="N176" s="225">
        <v>5</v>
      </c>
      <c r="O176" s="224">
        <v>1.75</v>
      </c>
      <c r="P176" s="198"/>
    </row>
    <row r="177" spans="1:16" ht="13.5" thickBot="1" x14ac:dyDescent="0.25">
      <c r="A177" s="454" t="s">
        <v>37</v>
      </c>
      <c r="B177" s="206"/>
      <c r="C177" s="210">
        <v>125</v>
      </c>
      <c r="D177" s="219">
        <v>1.99</v>
      </c>
      <c r="E177" s="208">
        <v>2.4</v>
      </c>
      <c r="F177" s="219">
        <v>10.63</v>
      </c>
      <c r="G177" s="219">
        <v>68</v>
      </c>
      <c r="H177" s="219">
        <f t="shared" ref="H177:O177" si="31">H176</f>
        <v>1.375E-2</v>
      </c>
      <c r="I177" s="219">
        <f t="shared" si="31"/>
        <v>2.5</v>
      </c>
      <c r="J177" s="219">
        <f t="shared" si="31"/>
        <v>0</v>
      </c>
      <c r="K177" s="219">
        <f t="shared" si="31"/>
        <v>0.125</v>
      </c>
      <c r="L177" s="219">
        <f t="shared" si="31"/>
        <v>8.75</v>
      </c>
      <c r="M177" s="219">
        <f t="shared" si="31"/>
        <v>8.75</v>
      </c>
      <c r="N177" s="219">
        <f t="shared" si="31"/>
        <v>5</v>
      </c>
      <c r="O177" s="219">
        <f t="shared" si="31"/>
        <v>1.75</v>
      </c>
      <c r="P177" s="209"/>
    </row>
    <row r="178" spans="1:16" x14ac:dyDescent="0.2">
      <c r="A178" s="452"/>
      <c r="B178" s="194" t="s">
        <v>40</v>
      </c>
      <c r="C178" s="242"/>
      <c r="D178" s="507"/>
      <c r="E178" s="184"/>
      <c r="F178" s="507"/>
      <c r="G178" s="184"/>
      <c r="H178" s="507"/>
      <c r="I178" s="197"/>
      <c r="J178" s="199"/>
      <c r="K178" s="197"/>
      <c r="L178" s="199"/>
      <c r="M178" s="197"/>
      <c r="N178" s="197"/>
      <c r="O178" s="199"/>
      <c r="P178" s="284"/>
    </row>
    <row r="179" spans="1:16" x14ac:dyDescent="0.2">
      <c r="A179" s="236" t="s">
        <v>372</v>
      </c>
      <c r="B179" s="200"/>
      <c r="C179" s="204">
        <v>30</v>
      </c>
      <c r="D179" s="199">
        <v>0.89460000000000006</v>
      </c>
      <c r="E179" s="197">
        <v>1.5567</v>
      </c>
      <c r="F179" s="199">
        <v>1.8752999999999997</v>
      </c>
      <c r="G179" s="197">
        <v>25.08</v>
      </c>
      <c r="H179" s="199">
        <v>3.15E-2</v>
      </c>
      <c r="I179" s="197">
        <v>3.3</v>
      </c>
      <c r="J179" s="199">
        <v>0</v>
      </c>
      <c r="K179" s="197">
        <v>0.72239999999999993</v>
      </c>
      <c r="L179" s="199">
        <v>6.4349999999999996</v>
      </c>
      <c r="M179" s="197">
        <v>17.984999999999999</v>
      </c>
      <c r="N179" s="197">
        <v>6.24</v>
      </c>
      <c r="O179" s="199">
        <v>0.20520000000000002</v>
      </c>
      <c r="P179" s="260" t="s">
        <v>374</v>
      </c>
    </row>
    <row r="180" spans="1:16" ht="51" customHeight="1" x14ac:dyDescent="0.2">
      <c r="A180" s="466" t="s">
        <v>463</v>
      </c>
      <c r="B180" s="185"/>
      <c r="C180" s="204" t="s">
        <v>455</v>
      </c>
      <c r="D180" s="199">
        <v>2.5729497574194671</v>
      </c>
      <c r="E180" s="197">
        <v>5.1870561431880775</v>
      </c>
      <c r="F180" s="199">
        <v>6.5382932601949397</v>
      </c>
      <c r="G180" s="197">
        <v>87.759725075396659</v>
      </c>
      <c r="H180" s="199">
        <v>4.9370820402989637E-2</v>
      </c>
      <c r="I180" s="197">
        <v>6.3564559202762352</v>
      </c>
      <c r="J180" s="199">
        <v>9.3489663009746913</v>
      </c>
      <c r="K180" s="197">
        <v>1.4340395122164429</v>
      </c>
      <c r="L180" s="199">
        <v>30.338628873639582</v>
      </c>
      <c r="M180" s="197">
        <v>43.990060098780532</v>
      </c>
      <c r="N180" s="197">
        <v>14.475680755277766</v>
      </c>
      <c r="O180" s="199">
        <v>0.59738297128370998</v>
      </c>
      <c r="P180" s="198" t="s">
        <v>240</v>
      </c>
    </row>
    <row r="181" spans="1:16" ht="36" customHeight="1" x14ac:dyDescent="0.2">
      <c r="A181" s="236" t="s">
        <v>272</v>
      </c>
      <c r="B181" s="185"/>
      <c r="C181" s="204" t="s">
        <v>341</v>
      </c>
      <c r="D181" s="199">
        <v>5.8084000000000007</v>
      </c>
      <c r="E181" s="197">
        <v>6.2872000000000003</v>
      </c>
      <c r="F181" s="199">
        <v>4.5888</v>
      </c>
      <c r="G181" s="197">
        <v>98.42</v>
      </c>
      <c r="H181" s="199">
        <v>2.1000000000000001E-2</v>
      </c>
      <c r="I181" s="197">
        <v>0.67559999999999998</v>
      </c>
      <c r="J181" s="199">
        <v>22.68</v>
      </c>
      <c r="K181" s="197">
        <v>0.14699999999999999</v>
      </c>
      <c r="L181" s="199">
        <v>24.256</v>
      </c>
      <c r="M181" s="197">
        <v>47.515999999999991</v>
      </c>
      <c r="N181" s="197">
        <v>7.7259999999999991</v>
      </c>
      <c r="O181" s="199">
        <v>0.52759999999999996</v>
      </c>
      <c r="P181" s="198" t="s">
        <v>278</v>
      </c>
    </row>
    <row r="182" spans="1:16" ht="24.75" customHeight="1" x14ac:dyDescent="0.2">
      <c r="A182" s="236" t="s">
        <v>464</v>
      </c>
      <c r="B182" s="185"/>
      <c r="C182" s="204">
        <v>110</v>
      </c>
      <c r="D182" s="199">
        <v>4.1502999999999997</v>
      </c>
      <c r="E182" s="197">
        <v>0.49060000000000015</v>
      </c>
      <c r="F182" s="199">
        <v>23.408000000000001</v>
      </c>
      <c r="G182" s="197">
        <v>114.62</v>
      </c>
      <c r="H182" s="199">
        <v>4.1800000000000004E-2</v>
      </c>
      <c r="I182" s="197"/>
      <c r="J182" s="199"/>
      <c r="K182" s="197">
        <v>0.5665</v>
      </c>
      <c r="L182" s="199">
        <v>8.2070999999999987</v>
      </c>
      <c r="M182" s="197">
        <v>27.256349999999994</v>
      </c>
      <c r="N182" s="197">
        <v>6.3205999999999989</v>
      </c>
      <c r="O182" s="199">
        <v>0.6247999999999998</v>
      </c>
      <c r="P182" s="198" t="s">
        <v>213</v>
      </c>
    </row>
    <row r="183" spans="1:16" ht="30.75" customHeight="1" x14ac:dyDescent="0.2">
      <c r="A183" s="185" t="s">
        <v>365</v>
      </c>
      <c r="B183" s="185"/>
      <c r="C183" s="202">
        <v>150</v>
      </c>
      <c r="D183" s="199">
        <v>0.4965</v>
      </c>
      <c r="E183" s="197">
        <v>6.7500000000000004E-2</v>
      </c>
      <c r="F183" s="199">
        <v>24.0105</v>
      </c>
      <c r="G183" s="197">
        <v>99.6</v>
      </c>
      <c r="H183" s="199">
        <v>1.2000000000000002E-2</v>
      </c>
      <c r="I183" s="197">
        <v>0.54449999999999987</v>
      </c>
      <c r="J183" s="199">
        <v>0</v>
      </c>
      <c r="K183" s="197">
        <v>0.38100000000000001</v>
      </c>
      <c r="L183" s="199">
        <v>24.36</v>
      </c>
      <c r="M183" s="197">
        <v>17.579999999999998</v>
      </c>
      <c r="N183" s="197">
        <v>13.094999999999997</v>
      </c>
      <c r="O183" s="199">
        <v>0.52349999999999997</v>
      </c>
      <c r="P183" s="198" t="s">
        <v>366</v>
      </c>
    </row>
    <row r="184" spans="1:16" ht="26.25" thickBot="1" x14ac:dyDescent="0.25">
      <c r="A184" s="236" t="s">
        <v>264</v>
      </c>
      <c r="B184" s="185"/>
      <c r="C184" s="202">
        <v>35</v>
      </c>
      <c r="D184" s="197">
        <v>2.31</v>
      </c>
      <c r="E184" s="407">
        <v>0.42</v>
      </c>
      <c r="F184" s="408">
        <v>13.860000000000001</v>
      </c>
      <c r="G184" s="217">
        <v>69.3</v>
      </c>
      <c r="H184" s="203">
        <v>5.9500000000000004E-2</v>
      </c>
      <c r="I184" s="202"/>
      <c r="J184" s="203"/>
      <c r="K184" s="202">
        <v>0.49</v>
      </c>
      <c r="L184" s="203">
        <v>10.15</v>
      </c>
      <c r="M184" s="202">
        <v>52.5</v>
      </c>
      <c r="N184" s="202">
        <v>16.45</v>
      </c>
      <c r="O184" s="203">
        <v>1.365</v>
      </c>
      <c r="P184" s="218" t="s">
        <v>215</v>
      </c>
    </row>
    <row r="185" spans="1:16" ht="13.5" thickBot="1" x14ac:dyDescent="0.25">
      <c r="A185" s="454" t="s">
        <v>37</v>
      </c>
      <c r="B185" s="206"/>
      <c r="C185" s="210">
        <v>551</v>
      </c>
      <c r="D185" s="208">
        <v>14.419249757419466</v>
      </c>
      <c r="E185" s="208">
        <v>15.985756143188079</v>
      </c>
      <c r="F185" s="208">
        <v>74.280893260194944</v>
      </c>
      <c r="G185" s="208">
        <v>494.7797250753967</v>
      </c>
      <c r="H185" s="208">
        <f t="shared" ref="H185:O185" si="32">SUM(H178:H184)</f>
        <v>0.21517082040298965</v>
      </c>
      <c r="I185" s="208">
        <f>SUM(I178:I184)</f>
        <v>10.876555920276234</v>
      </c>
      <c r="J185" s="208">
        <f t="shared" si="32"/>
        <v>32.028966300974687</v>
      </c>
      <c r="K185" s="208">
        <f t="shared" si="32"/>
        <v>3.7409395122164426</v>
      </c>
      <c r="L185" s="208">
        <f t="shared" si="32"/>
        <v>103.74672887363958</v>
      </c>
      <c r="M185" s="208">
        <f t="shared" si="32"/>
        <v>206.82741009878049</v>
      </c>
      <c r="N185" s="208">
        <f t="shared" si="32"/>
        <v>64.307280755277759</v>
      </c>
      <c r="O185" s="208">
        <f t="shared" si="32"/>
        <v>3.8434829712837102</v>
      </c>
      <c r="P185" s="209"/>
    </row>
    <row r="186" spans="1:16" x14ac:dyDescent="0.2">
      <c r="A186" s="185"/>
      <c r="B186" s="220" t="s">
        <v>428</v>
      </c>
      <c r="C186" s="202"/>
      <c r="D186" s="199"/>
      <c r="E186" s="184"/>
      <c r="F186" s="199"/>
      <c r="G186" s="184"/>
      <c r="H186" s="199"/>
      <c r="I186" s="197"/>
      <c r="J186" s="199"/>
      <c r="K186" s="197"/>
      <c r="L186" s="199"/>
      <c r="M186" s="197"/>
      <c r="N186" s="197"/>
      <c r="O186" s="199"/>
      <c r="P186" s="198"/>
    </row>
    <row r="187" spans="1:16" x14ac:dyDescent="0.2">
      <c r="A187" s="226" t="s">
        <v>174</v>
      </c>
      <c r="B187" s="227"/>
      <c r="C187" s="223">
        <v>150</v>
      </c>
      <c r="D187" s="224">
        <v>2.1</v>
      </c>
      <c r="E187" s="225">
        <v>2.5</v>
      </c>
      <c r="F187" s="224">
        <v>10.5</v>
      </c>
      <c r="G187" s="225">
        <v>72.5</v>
      </c>
      <c r="H187" s="224">
        <v>4.4999999999999998E-2</v>
      </c>
      <c r="I187" s="225">
        <v>1.2</v>
      </c>
      <c r="J187" s="224">
        <v>30</v>
      </c>
      <c r="K187" s="225">
        <v>0</v>
      </c>
      <c r="L187" s="224">
        <v>177</v>
      </c>
      <c r="M187" s="225">
        <v>144</v>
      </c>
      <c r="N187" s="225">
        <v>24</v>
      </c>
      <c r="O187" s="224">
        <v>0.15000000000000002</v>
      </c>
      <c r="P187" s="275" t="s">
        <v>150</v>
      </c>
    </row>
    <row r="188" spans="1:16" ht="25.5" x14ac:dyDescent="0.2">
      <c r="A188" s="185" t="s">
        <v>408</v>
      </c>
      <c r="B188" s="185" t="s">
        <v>181</v>
      </c>
      <c r="C188" s="223"/>
      <c r="D188" s="224"/>
      <c r="E188" s="225"/>
      <c r="F188" s="224"/>
      <c r="G188" s="225"/>
      <c r="H188" s="224"/>
      <c r="I188" s="225"/>
      <c r="J188" s="224"/>
      <c r="K188" s="225"/>
      <c r="L188" s="224"/>
      <c r="M188" s="225"/>
      <c r="N188" s="225"/>
      <c r="O188" s="224"/>
      <c r="P188" s="198"/>
    </row>
    <row r="189" spans="1:16" ht="30" customHeight="1" thickBot="1" x14ac:dyDescent="0.25">
      <c r="A189" s="185" t="s">
        <v>281</v>
      </c>
      <c r="B189" s="185"/>
      <c r="C189" s="223">
        <v>35</v>
      </c>
      <c r="D189" s="225">
        <v>2.6599999999999993</v>
      </c>
      <c r="E189" s="239">
        <v>4.2</v>
      </c>
      <c r="F189" s="239">
        <v>18.420000000000002</v>
      </c>
      <c r="G189" s="239">
        <v>95.666666666666629</v>
      </c>
      <c r="H189" s="224">
        <v>4.6666666666666648E-2</v>
      </c>
      <c r="I189" s="225">
        <v>0.10499999999999995</v>
      </c>
      <c r="J189" s="224">
        <v>3.2083333333333321</v>
      </c>
      <c r="K189" s="225">
        <v>0.73499999999999965</v>
      </c>
      <c r="L189" s="224">
        <v>7.0524999999999958</v>
      </c>
      <c r="M189" s="225">
        <v>26.325833333333318</v>
      </c>
      <c r="N189" s="225">
        <v>4.7074999999999978</v>
      </c>
      <c r="O189" s="224">
        <v>0.34416666666666645</v>
      </c>
      <c r="P189" s="198" t="s">
        <v>288</v>
      </c>
    </row>
    <row r="190" spans="1:16" s="472" customFormat="1" ht="13.5" thickBot="1" x14ac:dyDescent="0.25">
      <c r="A190" s="454" t="s">
        <v>37</v>
      </c>
      <c r="B190" s="318"/>
      <c r="C190" s="319">
        <v>185</v>
      </c>
      <c r="D190" s="429">
        <v>5.98</v>
      </c>
      <c r="E190" s="429">
        <v>6.7</v>
      </c>
      <c r="F190" s="429">
        <v>28.92</v>
      </c>
      <c r="G190" s="429">
        <v>199.8</v>
      </c>
      <c r="H190" s="429">
        <f t="shared" ref="H190:O190" si="33">H187+H189</f>
        <v>9.1666666666666646E-2</v>
      </c>
      <c r="I190" s="429">
        <f t="shared" si="33"/>
        <v>1.3049999999999999</v>
      </c>
      <c r="J190" s="429">
        <f t="shared" si="33"/>
        <v>33.208333333333329</v>
      </c>
      <c r="K190" s="429">
        <f t="shared" si="33"/>
        <v>0.73499999999999965</v>
      </c>
      <c r="L190" s="429">
        <f t="shared" si="33"/>
        <v>184.05250000000001</v>
      </c>
      <c r="M190" s="429">
        <f t="shared" si="33"/>
        <v>170.32583333333332</v>
      </c>
      <c r="N190" s="429">
        <f t="shared" si="33"/>
        <v>28.707499999999996</v>
      </c>
      <c r="O190" s="429">
        <f t="shared" si="33"/>
        <v>0.49416666666666648</v>
      </c>
      <c r="P190" s="273"/>
    </row>
    <row r="191" spans="1:16" x14ac:dyDescent="0.2">
      <c r="A191" s="185"/>
      <c r="B191" s="220" t="s">
        <v>429</v>
      </c>
      <c r="C191" s="223"/>
      <c r="D191" s="225"/>
      <c r="E191" s="239"/>
      <c r="F191" s="224"/>
      <c r="G191" s="225"/>
      <c r="H191" s="224"/>
      <c r="I191" s="225"/>
      <c r="J191" s="224"/>
      <c r="K191" s="225"/>
      <c r="L191" s="224"/>
      <c r="M191" s="225"/>
      <c r="N191" s="225"/>
      <c r="O191" s="224"/>
      <c r="P191" s="198"/>
    </row>
    <row r="192" spans="1:16" ht="25.5" x14ac:dyDescent="0.2">
      <c r="A192" s="236" t="s">
        <v>436</v>
      </c>
      <c r="B192" s="185"/>
      <c r="C192" s="204" t="s">
        <v>440</v>
      </c>
      <c r="D192" s="197">
        <v>10.92</v>
      </c>
      <c r="E192" s="199">
        <v>12.113</v>
      </c>
      <c r="F192" s="197">
        <v>47.1</v>
      </c>
      <c r="G192" s="197">
        <v>345.5</v>
      </c>
      <c r="H192" s="199">
        <v>6.1499999999999999E-2</v>
      </c>
      <c r="I192" s="197">
        <v>0.51</v>
      </c>
      <c r="J192" s="199">
        <v>74</v>
      </c>
      <c r="K192" s="197">
        <v>1.35E-2</v>
      </c>
      <c r="L192" s="199">
        <v>150.63399999999999</v>
      </c>
      <c r="M192" s="197">
        <v>215.637</v>
      </c>
      <c r="N192" s="197">
        <v>25.009</v>
      </c>
      <c r="O192" s="199">
        <v>0.95990000000000009</v>
      </c>
      <c r="P192" s="198" t="s">
        <v>256</v>
      </c>
    </row>
    <row r="193" spans="1:16" ht="30" customHeight="1" thickBot="1" x14ac:dyDescent="0.25">
      <c r="A193" s="466" t="s">
        <v>385</v>
      </c>
      <c r="B193" s="185"/>
      <c r="C193" s="202" t="s">
        <v>183</v>
      </c>
      <c r="D193" s="199">
        <v>0.50849999999999995</v>
      </c>
      <c r="E193" s="197">
        <v>0.20849999999999996</v>
      </c>
      <c r="F193" s="197">
        <v>15.569999999999999</v>
      </c>
      <c r="G193" s="197">
        <v>66.149999999999991</v>
      </c>
      <c r="H193" s="199">
        <v>8.9999999999999993E-3</v>
      </c>
      <c r="I193" s="197">
        <v>75</v>
      </c>
      <c r="J193" s="199">
        <v>0</v>
      </c>
      <c r="K193" s="197">
        <v>0.56999999999999995</v>
      </c>
      <c r="L193" s="199">
        <v>16.004999999999999</v>
      </c>
      <c r="M193" s="197">
        <v>2.5799999999999996</v>
      </c>
      <c r="N193" s="197">
        <v>2.5799999999999996</v>
      </c>
      <c r="O193" s="199">
        <v>0.47549999999999998</v>
      </c>
      <c r="P193" s="198" t="s">
        <v>386</v>
      </c>
    </row>
    <row r="194" spans="1:16" ht="13.5" thickBot="1" x14ac:dyDescent="0.25">
      <c r="A194" s="454" t="s">
        <v>37</v>
      </c>
      <c r="B194" s="206"/>
      <c r="C194" s="210">
        <v>285</v>
      </c>
      <c r="D194" s="208">
        <v>11.01</v>
      </c>
      <c r="E194" s="208">
        <v>12.3215</v>
      </c>
      <c r="F194" s="208">
        <v>53.27</v>
      </c>
      <c r="G194" s="208">
        <v>367.45</v>
      </c>
      <c r="H194" s="219">
        <f>SUM(H191:H193)</f>
        <v>7.0499999999999993E-2</v>
      </c>
      <c r="I194" s="219">
        <f t="shared" ref="I194:O194" si="34">SUM(I191:I193)</f>
        <v>75.510000000000005</v>
      </c>
      <c r="J194" s="219">
        <f t="shared" si="34"/>
        <v>74</v>
      </c>
      <c r="K194" s="219">
        <f t="shared" si="34"/>
        <v>0.58349999999999991</v>
      </c>
      <c r="L194" s="219">
        <f t="shared" si="34"/>
        <v>166.63899999999998</v>
      </c>
      <c r="M194" s="219">
        <f t="shared" si="34"/>
        <v>218.21700000000001</v>
      </c>
      <c r="N194" s="219">
        <f t="shared" si="34"/>
        <v>27.588999999999999</v>
      </c>
      <c r="O194" s="219">
        <f t="shared" si="34"/>
        <v>1.4354</v>
      </c>
      <c r="P194" s="209"/>
    </row>
    <row r="195" spans="1:16" ht="13.5" thickBot="1" x14ac:dyDescent="0.25">
      <c r="A195" s="454" t="s">
        <v>62</v>
      </c>
      <c r="B195" s="231"/>
      <c r="C195" s="210">
        <f>C174+C177+C185+C194+C190</f>
        <v>1496</v>
      </c>
      <c r="D195" s="208">
        <v>41.775301853227845</v>
      </c>
      <c r="E195" s="208">
        <v>47.25725614318808</v>
      </c>
      <c r="F195" s="208">
        <v>209.19089326019497</v>
      </c>
      <c r="G195" s="208">
        <v>1401.8902041173128</v>
      </c>
      <c r="H195" s="208">
        <f t="shared" ref="H195:O195" si="35">H174+H177+H185+H194+H190</f>
        <v>0.5589874870696564</v>
      </c>
      <c r="I195" s="208">
        <f t="shared" si="35"/>
        <v>91.322055920276242</v>
      </c>
      <c r="J195" s="208">
        <f t="shared" si="35"/>
        <v>180.23729963430799</v>
      </c>
      <c r="K195" s="208">
        <f t="shared" si="35"/>
        <v>5.8495736439529686</v>
      </c>
      <c r="L195" s="208">
        <f t="shared" si="35"/>
        <v>591.55348290231382</v>
      </c>
      <c r="M195" s="208">
        <f t="shared" si="35"/>
        <v>781.72044702492815</v>
      </c>
      <c r="N195" s="208">
        <f t="shared" si="35"/>
        <v>169.84578075527776</v>
      </c>
      <c r="O195" s="208">
        <f t="shared" si="35"/>
        <v>9.0598067773447521</v>
      </c>
      <c r="P195" s="287"/>
    </row>
    <row r="196" spans="1:16" x14ac:dyDescent="0.2">
      <c r="A196" s="178"/>
      <c r="B196" s="178"/>
      <c r="C196" s="288"/>
      <c r="D196" s="288"/>
      <c r="E196" s="253"/>
      <c r="F196" s="253"/>
      <c r="G196" s="253"/>
      <c r="H196" s="253"/>
      <c r="I196" s="253"/>
      <c r="J196" s="253"/>
      <c r="K196" s="253"/>
      <c r="L196" s="253"/>
      <c r="M196" s="253"/>
      <c r="N196" s="253"/>
      <c r="O196" s="266"/>
      <c r="P196" s="185"/>
    </row>
    <row r="197" spans="1:16" ht="13.5" thickBot="1" x14ac:dyDescent="0.25">
      <c r="A197" s="180" t="s">
        <v>105</v>
      </c>
      <c r="B197" s="179"/>
      <c r="C197" s="440"/>
      <c r="N197" s="189"/>
      <c r="O197" s="189"/>
      <c r="P197" s="178"/>
    </row>
    <row r="198" spans="1:16" x14ac:dyDescent="0.2">
      <c r="A198" s="452" t="s">
        <v>3</v>
      </c>
      <c r="B198" s="182"/>
      <c r="C198" s="183" t="s">
        <v>4</v>
      </c>
      <c r="D198" s="966" t="s">
        <v>6</v>
      </c>
      <c r="E198" s="967"/>
      <c r="F198" s="968"/>
      <c r="G198" s="184" t="s">
        <v>7</v>
      </c>
      <c r="H198" s="958" t="s">
        <v>505</v>
      </c>
      <c r="I198" s="952" t="s">
        <v>506</v>
      </c>
      <c r="J198" s="961" t="s">
        <v>507</v>
      </c>
      <c r="K198" s="952" t="s">
        <v>508</v>
      </c>
      <c r="L198" s="961" t="s">
        <v>509</v>
      </c>
      <c r="M198" s="952" t="s">
        <v>510</v>
      </c>
      <c r="N198" s="952" t="s">
        <v>511</v>
      </c>
      <c r="O198" s="955" t="s">
        <v>512</v>
      </c>
      <c r="P198" s="183" t="s">
        <v>64</v>
      </c>
    </row>
    <row r="199" spans="1:16" ht="13.5" thickBot="1" x14ac:dyDescent="0.25">
      <c r="A199" s="236" t="s">
        <v>10</v>
      </c>
      <c r="B199" s="185"/>
      <c r="C199" s="186" t="s">
        <v>11</v>
      </c>
      <c r="D199" s="188"/>
      <c r="E199" s="189"/>
      <c r="F199" s="189"/>
      <c r="G199" s="197" t="s">
        <v>131</v>
      </c>
      <c r="H199" s="959"/>
      <c r="I199" s="953"/>
      <c r="J199" s="962"/>
      <c r="K199" s="953"/>
      <c r="L199" s="962"/>
      <c r="M199" s="953"/>
      <c r="N199" s="953"/>
      <c r="O199" s="956"/>
      <c r="P199" s="186" t="s">
        <v>65</v>
      </c>
    </row>
    <row r="200" spans="1:16" ht="13.5" thickBot="1" x14ac:dyDescent="0.25">
      <c r="A200" s="453"/>
      <c r="B200" s="190"/>
      <c r="C200" s="187"/>
      <c r="D200" s="191" t="s">
        <v>16</v>
      </c>
      <c r="E200" s="191" t="s">
        <v>17</v>
      </c>
      <c r="F200" s="192" t="s">
        <v>18</v>
      </c>
      <c r="G200" s="191" t="s">
        <v>19</v>
      </c>
      <c r="H200" s="960"/>
      <c r="I200" s="954"/>
      <c r="J200" s="963"/>
      <c r="K200" s="954"/>
      <c r="L200" s="963"/>
      <c r="M200" s="954"/>
      <c r="N200" s="954"/>
      <c r="O200" s="957"/>
      <c r="P200" s="187"/>
    </row>
    <row r="201" spans="1:16" x14ac:dyDescent="0.2">
      <c r="A201" s="236"/>
      <c r="B201" s="178" t="s">
        <v>21</v>
      </c>
      <c r="C201" s="183"/>
      <c r="D201" s="199"/>
      <c r="E201" s="184"/>
      <c r="F201" s="199"/>
      <c r="G201" s="184"/>
      <c r="H201" s="507"/>
      <c r="I201" s="184"/>
      <c r="J201" s="199"/>
      <c r="K201" s="184"/>
      <c r="L201" s="199"/>
      <c r="M201" s="184"/>
      <c r="N201" s="508"/>
      <c r="O201" s="199"/>
      <c r="P201" s="198"/>
    </row>
    <row r="202" spans="1:16" ht="25.5" x14ac:dyDescent="0.2">
      <c r="A202" s="236" t="s">
        <v>318</v>
      </c>
      <c r="B202" s="185"/>
      <c r="C202" s="186" t="s">
        <v>352</v>
      </c>
      <c r="D202" s="199">
        <v>5.3089520958083831</v>
      </c>
      <c r="E202" s="197">
        <v>4.8656586826347308</v>
      </c>
      <c r="F202" s="199">
        <v>35.493922155688622</v>
      </c>
      <c r="G202" s="197">
        <v>207.36047904191614</v>
      </c>
      <c r="H202" s="203">
        <v>6.2999999999999987E-2</v>
      </c>
      <c r="I202" s="202">
        <v>0.67199999999999982</v>
      </c>
      <c r="J202" s="203">
        <v>22.336047904191613</v>
      </c>
      <c r="K202" s="202">
        <v>0.23593413173652694</v>
      </c>
      <c r="L202" s="203">
        <v>95.96756287425147</v>
      </c>
      <c r="M202" s="202">
        <v>106.32520359281435</v>
      </c>
      <c r="N202" s="244">
        <v>22.126999999999992</v>
      </c>
      <c r="O202" s="203">
        <v>1.1679880239520954</v>
      </c>
      <c r="P202" s="198" t="s">
        <v>139</v>
      </c>
    </row>
    <row r="203" spans="1:16" ht="27" customHeight="1" x14ac:dyDescent="0.2">
      <c r="A203" s="236" t="s">
        <v>30</v>
      </c>
      <c r="B203" s="185"/>
      <c r="C203" s="186" t="s">
        <v>338</v>
      </c>
      <c r="D203" s="196">
        <v>2.8494000000000002</v>
      </c>
      <c r="E203" s="197">
        <v>2.4102000000000001</v>
      </c>
      <c r="F203" s="199">
        <v>14.351400000000002</v>
      </c>
      <c r="G203" s="197">
        <v>90.54</v>
      </c>
      <c r="H203" s="203">
        <v>3.9600000000000003E-2</v>
      </c>
      <c r="I203" s="202">
        <v>1.1700000000000002</v>
      </c>
      <c r="J203" s="203">
        <v>18.000000000000004</v>
      </c>
      <c r="K203" s="202">
        <v>0</v>
      </c>
      <c r="L203" s="203">
        <v>113.202</v>
      </c>
      <c r="M203" s="202">
        <v>81</v>
      </c>
      <c r="N203" s="244">
        <v>12.6</v>
      </c>
      <c r="O203" s="203">
        <v>0.1206</v>
      </c>
      <c r="P203" s="198" t="s">
        <v>31</v>
      </c>
    </row>
    <row r="204" spans="1:16" ht="22.5" customHeight="1" x14ac:dyDescent="0.2">
      <c r="A204" s="465" t="s">
        <v>33</v>
      </c>
      <c r="B204" s="185"/>
      <c r="C204" s="186" t="s">
        <v>133</v>
      </c>
      <c r="D204" s="203">
        <v>1.915</v>
      </c>
      <c r="E204" s="202">
        <v>4.3549999999999995</v>
      </c>
      <c r="F204" s="203">
        <v>12.920000000000002</v>
      </c>
      <c r="G204" s="202">
        <v>98.500000000000014</v>
      </c>
      <c r="H204" s="203">
        <v>2.7500000000000007E-2</v>
      </c>
      <c r="I204" s="202">
        <v>0</v>
      </c>
      <c r="J204" s="203">
        <v>20</v>
      </c>
      <c r="K204" s="202">
        <v>0.47499999999999998</v>
      </c>
      <c r="L204" s="203">
        <v>5.95</v>
      </c>
      <c r="M204" s="202">
        <v>17.75</v>
      </c>
      <c r="N204" s="244">
        <v>3.25</v>
      </c>
      <c r="O204" s="203">
        <v>0.31</v>
      </c>
      <c r="P204" s="198" t="s">
        <v>35</v>
      </c>
    </row>
    <row r="205" spans="1:16" ht="28.5" customHeight="1" thickBot="1" x14ac:dyDescent="0.25">
      <c r="A205" s="466" t="s">
        <v>389</v>
      </c>
      <c r="B205" s="185"/>
      <c r="C205" s="204">
        <v>10</v>
      </c>
      <c r="D205" s="199">
        <v>2.63</v>
      </c>
      <c r="E205" s="197">
        <v>2.66</v>
      </c>
      <c r="F205" s="199"/>
      <c r="G205" s="197">
        <v>34.333333333333336</v>
      </c>
      <c r="H205" s="199">
        <v>3.333333333333334E-3</v>
      </c>
      <c r="I205" s="197">
        <v>7.0000000000000007E-2</v>
      </c>
      <c r="J205" s="199">
        <v>21</v>
      </c>
      <c r="K205" s="197">
        <v>0.04</v>
      </c>
      <c r="L205" s="199">
        <v>100</v>
      </c>
      <c r="M205" s="197">
        <v>60</v>
      </c>
      <c r="N205" s="408">
        <v>5.5</v>
      </c>
      <c r="O205" s="199">
        <v>7.0000000000000007E-2</v>
      </c>
      <c r="P205" s="198" t="s">
        <v>391</v>
      </c>
    </row>
    <row r="206" spans="1:16" ht="13.5" thickBot="1" x14ac:dyDescent="0.25">
      <c r="A206" s="454" t="s">
        <v>37</v>
      </c>
      <c r="B206" s="206"/>
      <c r="C206" s="207">
        <v>369</v>
      </c>
      <c r="D206" s="208">
        <v>8.1583520958083824</v>
      </c>
      <c r="E206" s="208">
        <v>9.84</v>
      </c>
      <c r="F206" s="208">
        <v>42.62</v>
      </c>
      <c r="G206" s="208">
        <v>293.69</v>
      </c>
      <c r="H206" s="238">
        <f>H202+H203+H204+H205</f>
        <v>0.13343333333333332</v>
      </c>
      <c r="I206" s="238">
        <f t="shared" ref="I206:O206" si="36">I202+I203+I204+I205</f>
        <v>1.9120000000000001</v>
      </c>
      <c r="J206" s="238">
        <f t="shared" si="36"/>
        <v>81.336047904191616</v>
      </c>
      <c r="K206" s="238">
        <f t="shared" si="36"/>
        <v>0.75093413173652701</v>
      </c>
      <c r="L206" s="238">
        <f t="shared" si="36"/>
        <v>315.11956287425147</v>
      </c>
      <c r="M206" s="238">
        <f t="shared" si="36"/>
        <v>265.07520359281432</v>
      </c>
      <c r="N206" s="238">
        <f t="shared" si="36"/>
        <v>43.47699999999999</v>
      </c>
      <c r="O206" s="238">
        <f t="shared" si="36"/>
        <v>1.6685880239520956</v>
      </c>
      <c r="P206" s="209"/>
    </row>
    <row r="207" spans="1:16" x14ac:dyDescent="0.2">
      <c r="A207" s="452"/>
      <c r="B207" s="194" t="s">
        <v>38</v>
      </c>
      <c r="C207" s="242"/>
      <c r="D207" s="507"/>
      <c r="E207" s="184"/>
      <c r="F207" s="507"/>
      <c r="G207" s="184"/>
      <c r="H207" s="507"/>
      <c r="I207" s="184"/>
      <c r="J207" s="507"/>
      <c r="K207" s="184"/>
      <c r="L207" s="507"/>
      <c r="M207" s="184"/>
      <c r="N207" s="508"/>
      <c r="O207" s="507"/>
      <c r="P207" s="195"/>
    </row>
    <row r="208" spans="1:16" ht="13.5" thickBot="1" x14ac:dyDescent="0.25">
      <c r="A208" s="236" t="s">
        <v>53</v>
      </c>
      <c r="B208" s="185"/>
      <c r="C208" s="186">
        <v>100</v>
      </c>
      <c r="D208" s="199">
        <v>0.4</v>
      </c>
      <c r="E208" s="197">
        <v>0.4</v>
      </c>
      <c r="F208" s="199">
        <v>9.8000000000000007</v>
      </c>
      <c r="G208" s="197">
        <v>47</v>
      </c>
      <c r="H208" s="199">
        <v>0.03</v>
      </c>
      <c r="I208" s="197">
        <v>10</v>
      </c>
      <c r="J208" s="199"/>
      <c r="K208" s="197">
        <v>0.2</v>
      </c>
      <c r="L208" s="199">
        <v>16</v>
      </c>
      <c r="M208" s="197">
        <v>11</v>
      </c>
      <c r="N208" s="408">
        <v>9</v>
      </c>
      <c r="O208" s="199">
        <v>2.2000000000000002</v>
      </c>
      <c r="P208" s="197" t="s">
        <v>153</v>
      </c>
    </row>
    <row r="209" spans="1:16" ht="13.5" thickBot="1" x14ac:dyDescent="0.25">
      <c r="A209" s="454" t="s">
        <v>37</v>
      </c>
      <c r="B209" s="206"/>
      <c r="C209" s="210">
        <v>100</v>
      </c>
      <c r="D209" s="219">
        <v>0.4</v>
      </c>
      <c r="E209" s="208">
        <v>0.4</v>
      </c>
      <c r="F209" s="219">
        <v>9.8000000000000007</v>
      </c>
      <c r="G209" s="208">
        <v>47</v>
      </c>
      <c r="H209" s="219">
        <f>H208</f>
        <v>0.03</v>
      </c>
      <c r="I209" s="219">
        <f t="shared" ref="I209:O209" si="37">I208</f>
        <v>10</v>
      </c>
      <c r="J209" s="219">
        <f t="shared" si="37"/>
        <v>0</v>
      </c>
      <c r="K209" s="219">
        <f t="shared" si="37"/>
        <v>0.2</v>
      </c>
      <c r="L209" s="219">
        <f t="shared" si="37"/>
        <v>16</v>
      </c>
      <c r="M209" s="219">
        <f t="shared" si="37"/>
        <v>11</v>
      </c>
      <c r="N209" s="219">
        <f t="shared" si="37"/>
        <v>9</v>
      </c>
      <c r="O209" s="219">
        <f t="shared" si="37"/>
        <v>2.2000000000000002</v>
      </c>
      <c r="P209" s="209"/>
    </row>
    <row r="210" spans="1:16" x14ac:dyDescent="0.2">
      <c r="A210" s="236"/>
      <c r="B210" s="178" t="s">
        <v>40</v>
      </c>
      <c r="C210" s="204"/>
      <c r="D210" s="199"/>
      <c r="E210" s="184"/>
      <c r="F210" s="199"/>
      <c r="G210" s="184"/>
      <c r="H210" s="199"/>
      <c r="I210" s="197"/>
      <c r="J210" s="199"/>
      <c r="K210" s="197"/>
      <c r="L210" s="199"/>
      <c r="M210" s="197"/>
      <c r="N210" s="408"/>
      <c r="O210" s="199"/>
      <c r="P210" s="284"/>
    </row>
    <row r="211" spans="1:16" x14ac:dyDescent="0.2">
      <c r="A211" s="236" t="s">
        <v>535</v>
      </c>
      <c r="B211" s="200"/>
      <c r="C211" s="202">
        <v>40</v>
      </c>
      <c r="D211" s="199">
        <v>0.82</v>
      </c>
      <c r="E211" s="197">
        <v>1.47</v>
      </c>
      <c r="F211" s="199">
        <v>3.16</v>
      </c>
      <c r="G211" s="197">
        <v>30.8</v>
      </c>
      <c r="H211" s="199">
        <v>6.5999999999999991E-3</v>
      </c>
      <c r="I211" s="197">
        <v>6.83</v>
      </c>
      <c r="J211" s="199"/>
      <c r="K211" s="197">
        <v>6.16</v>
      </c>
      <c r="L211" s="199">
        <v>20.897199999999998</v>
      </c>
      <c r="M211" s="197">
        <v>13.5808</v>
      </c>
      <c r="N211" s="408">
        <v>6.4044000000000016</v>
      </c>
      <c r="O211" s="199">
        <v>0.26680000000000004</v>
      </c>
      <c r="P211" s="198" t="s">
        <v>537</v>
      </c>
    </row>
    <row r="212" spans="1:16" ht="38.25" customHeight="1" x14ac:dyDescent="0.2">
      <c r="A212" s="465" t="s">
        <v>487</v>
      </c>
      <c r="B212" s="185"/>
      <c r="C212" s="204" t="s">
        <v>136</v>
      </c>
      <c r="D212" s="419">
        <v>4.9361666666666668</v>
      </c>
      <c r="E212" s="259">
        <v>3.1321666666666665</v>
      </c>
      <c r="F212" s="258">
        <v>11.325500000000002</v>
      </c>
      <c r="G212" s="259">
        <v>101.38333333333334</v>
      </c>
      <c r="H212" s="258">
        <v>7.1333333333333346E-2</v>
      </c>
      <c r="I212" s="259">
        <v>3.5000000000000004</v>
      </c>
      <c r="J212" s="258">
        <v>12.630000000000003</v>
      </c>
      <c r="K212" s="259">
        <v>1.0250000000000001</v>
      </c>
      <c r="L212" s="258">
        <v>21.323333333333338</v>
      </c>
      <c r="M212" s="259">
        <v>66.251666666666679</v>
      </c>
      <c r="N212" s="414">
        <v>18.176666666666669</v>
      </c>
      <c r="O212" s="414">
        <v>0.93833333333333346</v>
      </c>
      <c r="P212" s="198" t="s">
        <v>465</v>
      </c>
    </row>
    <row r="213" spans="1:16" ht="27.75" customHeight="1" x14ac:dyDescent="0.2">
      <c r="A213" s="236" t="s">
        <v>416</v>
      </c>
      <c r="B213" s="185"/>
      <c r="C213" s="202" t="s">
        <v>417</v>
      </c>
      <c r="D213" s="199">
        <v>8.0159999999999982</v>
      </c>
      <c r="E213" s="197">
        <v>8.4479999999999986</v>
      </c>
      <c r="F213" s="199">
        <v>1.9619999999999995</v>
      </c>
      <c r="G213" s="197">
        <v>98.399999999999977</v>
      </c>
      <c r="H213" s="199">
        <v>5.9999999999999984E-3</v>
      </c>
      <c r="I213" s="197">
        <v>0.71999999999999975</v>
      </c>
      <c r="J213" s="199"/>
      <c r="K213" s="197"/>
      <c r="L213" s="199">
        <v>14.16</v>
      </c>
      <c r="M213" s="197">
        <v>70.218000000000004</v>
      </c>
      <c r="N213" s="408">
        <v>12.162000000000001</v>
      </c>
      <c r="O213" s="199">
        <v>1.2000000000000002</v>
      </c>
      <c r="P213" s="198" t="s">
        <v>418</v>
      </c>
    </row>
    <row r="214" spans="1:16" ht="28.5" customHeight="1" x14ac:dyDescent="0.2">
      <c r="A214" s="236" t="s">
        <v>58</v>
      </c>
      <c r="B214" s="185"/>
      <c r="C214" s="202">
        <v>120</v>
      </c>
      <c r="D214" s="199">
        <v>2.4516</v>
      </c>
      <c r="E214" s="197">
        <v>3.8411999999999997</v>
      </c>
      <c r="F214" s="199">
        <v>16.351199999999999</v>
      </c>
      <c r="G214" s="197">
        <v>109.8</v>
      </c>
      <c r="H214" s="199">
        <v>0.1116</v>
      </c>
      <c r="I214" s="197">
        <v>14.5284</v>
      </c>
      <c r="J214" s="199">
        <v>0</v>
      </c>
      <c r="K214" s="197">
        <v>0.1452</v>
      </c>
      <c r="L214" s="199">
        <v>29.58</v>
      </c>
      <c r="M214" s="197">
        <v>69.275999999999982</v>
      </c>
      <c r="N214" s="408">
        <v>22.199999999999996</v>
      </c>
      <c r="O214" s="199">
        <v>0.80759999999999987</v>
      </c>
      <c r="P214" s="198" t="s">
        <v>180</v>
      </c>
    </row>
    <row r="215" spans="1:16" ht="29.25" customHeight="1" x14ac:dyDescent="0.2">
      <c r="A215" s="455" t="s">
        <v>466</v>
      </c>
      <c r="B215" s="185"/>
      <c r="C215" s="202">
        <v>150</v>
      </c>
      <c r="D215" s="199">
        <v>0.12</v>
      </c>
      <c r="E215" s="197">
        <v>0.12</v>
      </c>
      <c r="F215" s="199">
        <v>20.91</v>
      </c>
      <c r="G215" s="197">
        <v>85.95</v>
      </c>
      <c r="H215" s="203">
        <v>8.9999999999999993E-3</v>
      </c>
      <c r="I215" s="202">
        <v>0.67499999999999993</v>
      </c>
      <c r="J215" s="203"/>
      <c r="K215" s="202">
        <v>0.06</v>
      </c>
      <c r="L215" s="203">
        <v>10.635</v>
      </c>
      <c r="M215" s="202">
        <v>3.3</v>
      </c>
      <c r="N215" s="244">
        <v>3.8549999999999995</v>
      </c>
      <c r="O215" s="203">
        <v>0.71399999999999997</v>
      </c>
      <c r="P215" s="198" t="s">
        <v>435</v>
      </c>
    </row>
    <row r="216" spans="1:16" ht="26.25" thickBot="1" x14ac:dyDescent="0.25">
      <c r="A216" s="236" t="s">
        <v>264</v>
      </c>
      <c r="B216" s="185"/>
      <c r="C216" s="202">
        <v>35</v>
      </c>
      <c r="D216" s="199">
        <v>2.31</v>
      </c>
      <c r="E216" s="217">
        <v>0.42</v>
      </c>
      <c r="F216" s="199">
        <v>13.860000000000001</v>
      </c>
      <c r="G216" s="217">
        <v>69.3</v>
      </c>
      <c r="H216" s="203">
        <v>5.9500000000000004E-2</v>
      </c>
      <c r="I216" s="202"/>
      <c r="J216" s="203"/>
      <c r="K216" s="202">
        <v>0.49</v>
      </c>
      <c r="L216" s="203">
        <v>10.15</v>
      </c>
      <c r="M216" s="202">
        <v>52.5</v>
      </c>
      <c r="N216" s="244">
        <v>16.45</v>
      </c>
      <c r="O216" s="203">
        <v>1.365</v>
      </c>
      <c r="P216" s="218" t="s">
        <v>215</v>
      </c>
    </row>
    <row r="217" spans="1:16" ht="13.5" thickBot="1" x14ac:dyDescent="0.25">
      <c r="A217" s="454" t="s">
        <v>37</v>
      </c>
      <c r="B217" s="206"/>
      <c r="C217" s="210">
        <v>565</v>
      </c>
      <c r="D217" s="208">
        <v>15.403766666666666</v>
      </c>
      <c r="E217" s="208">
        <v>17.011366666666667</v>
      </c>
      <c r="F217" s="208">
        <v>67.568699999999993</v>
      </c>
      <c r="G217" s="208">
        <v>495.63333333333333</v>
      </c>
      <c r="H217" s="238">
        <f>SUM(H210:H216)</f>
        <v>0.26403333333333334</v>
      </c>
      <c r="I217" s="238">
        <f t="shared" ref="I217:O217" si="38">SUM(I210:I216)</f>
        <v>26.253400000000003</v>
      </c>
      <c r="J217" s="238">
        <f t="shared" si="38"/>
        <v>12.630000000000003</v>
      </c>
      <c r="K217" s="238">
        <f t="shared" si="38"/>
        <v>7.8802000000000003</v>
      </c>
      <c r="L217" s="238">
        <f t="shared" si="38"/>
        <v>106.74553333333334</v>
      </c>
      <c r="M217" s="238">
        <f t="shared" si="38"/>
        <v>275.12646666666672</v>
      </c>
      <c r="N217" s="238">
        <f t="shared" si="38"/>
        <v>79.248066666666659</v>
      </c>
      <c r="O217" s="238">
        <f t="shared" si="38"/>
        <v>5.2917333333333332</v>
      </c>
      <c r="P217" s="209"/>
    </row>
    <row r="218" spans="1:16" x14ac:dyDescent="0.2">
      <c r="A218" s="185"/>
      <c r="B218" s="220" t="s">
        <v>428</v>
      </c>
      <c r="C218" s="202"/>
      <c r="D218" s="199"/>
      <c r="E218" s="184"/>
      <c r="F218" s="199"/>
      <c r="G218" s="184"/>
      <c r="H218" s="199"/>
      <c r="I218" s="197"/>
      <c r="J218" s="199"/>
      <c r="K218" s="197"/>
      <c r="L218" s="199"/>
      <c r="M218" s="197"/>
      <c r="N218" s="408"/>
      <c r="O218" s="199"/>
      <c r="P218" s="198"/>
    </row>
    <row r="219" spans="1:16" x14ac:dyDescent="0.2">
      <c r="A219" s="236" t="s">
        <v>174</v>
      </c>
      <c r="B219" s="185"/>
      <c r="C219" s="202">
        <v>150</v>
      </c>
      <c r="D219" s="199">
        <v>4.3499999999999996</v>
      </c>
      <c r="E219" s="197">
        <v>3.75</v>
      </c>
      <c r="F219" s="199">
        <v>6</v>
      </c>
      <c r="G219" s="197">
        <v>75</v>
      </c>
      <c r="H219" s="203">
        <v>0.06</v>
      </c>
      <c r="I219" s="202">
        <v>1.0499999999999998</v>
      </c>
      <c r="J219" s="203">
        <v>29.999999999999996</v>
      </c>
      <c r="K219" s="202">
        <v>0</v>
      </c>
      <c r="L219" s="203">
        <v>180</v>
      </c>
      <c r="M219" s="202">
        <v>135</v>
      </c>
      <c r="N219" s="244">
        <v>21</v>
      </c>
      <c r="O219" s="203">
        <v>0.15</v>
      </c>
      <c r="P219" s="198" t="s">
        <v>150</v>
      </c>
    </row>
    <row r="220" spans="1:16" ht="25.5" x14ac:dyDescent="0.2">
      <c r="A220" s="185" t="s">
        <v>405</v>
      </c>
      <c r="B220" s="185" t="s">
        <v>181</v>
      </c>
      <c r="C220" s="202"/>
      <c r="D220" s="203"/>
      <c r="E220" s="202"/>
      <c r="F220" s="203"/>
      <c r="G220" s="202"/>
      <c r="H220" s="203"/>
      <c r="I220" s="202"/>
      <c r="J220" s="203"/>
      <c r="K220" s="202"/>
      <c r="L220" s="203"/>
      <c r="M220" s="202"/>
      <c r="N220" s="244"/>
      <c r="O220" s="203"/>
      <c r="P220" s="198"/>
    </row>
    <row r="221" spans="1:16" ht="26.25" thickBot="1" x14ac:dyDescent="0.25">
      <c r="A221" s="185" t="s">
        <v>468</v>
      </c>
      <c r="B221" s="185" t="s">
        <v>236</v>
      </c>
      <c r="C221" s="202">
        <v>13.5</v>
      </c>
      <c r="D221" s="202">
        <v>1.47</v>
      </c>
      <c r="E221" s="244"/>
      <c r="F221" s="202">
        <v>20.63</v>
      </c>
      <c r="G221" s="202">
        <v>112.05</v>
      </c>
      <c r="H221" s="203"/>
      <c r="I221" s="202"/>
      <c r="J221" s="203"/>
      <c r="K221" s="202"/>
      <c r="L221" s="203">
        <v>0.6</v>
      </c>
      <c r="M221" s="202">
        <v>0.15</v>
      </c>
      <c r="N221" s="244">
        <v>0.3</v>
      </c>
      <c r="O221" s="203">
        <v>0.06</v>
      </c>
      <c r="P221" s="218" t="s">
        <v>469</v>
      </c>
    </row>
    <row r="222" spans="1:16" ht="13.5" thickBot="1" x14ac:dyDescent="0.25">
      <c r="A222" s="454" t="s">
        <v>37</v>
      </c>
      <c r="B222" s="318"/>
      <c r="C222" s="270">
        <v>163.5</v>
      </c>
      <c r="D222" s="272">
        <v>5.8199999999999994</v>
      </c>
      <c r="E222" s="410">
        <v>6.69</v>
      </c>
      <c r="F222" s="272">
        <v>26.63</v>
      </c>
      <c r="G222" s="272">
        <v>187.05</v>
      </c>
      <c r="H222" s="271">
        <f t="shared" ref="H222:O222" si="39">H219+H221</f>
        <v>0.06</v>
      </c>
      <c r="I222" s="271">
        <f t="shared" si="39"/>
        <v>1.0499999999999998</v>
      </c>
      <c r="J222" s="271">
        <f t="shared" si="39"/>
        <v>29.999999999999996</v>
      </c>
      <c r="K222" s="271">
        <f t="shared" si="39"/>
        <v>0</v>
      </c>
      <c r="L222" s="271">
        <f t="shared" si="39"/>
        <v>180.6</v>
      </c>
      <c r="M222" s="271">
        <f t="shared" si="39"/>
        <v>135.15</v>
      </c>
      <c r="N222" s="271">
        <f t="shared" si="39"/>
        <v>21.3</v>
      </c>
      <c r="O222" s="271">
        <f t="shared" si="39"/>
        <v>0.21</v>
      </c>
      <c r="P222" s="209"/>
    </row>
    <row r="223" spans="1:16" x14ac:dyDescent="0.2">
      <c r="A223" s="471"/>
      <c r="B223" s="220" t="s">
        <v>429</v>
      </c>
      <c r="C223" s="263"/>
      <c r="D223" s="262"/>
      <c r="E223" s="415"/>
      <c r="F223" s="261"/>
      <c r="G223" s="262"/>
      <c r="H223" s="261"/>
      <c r="I223" s="262"/>
      <c r="J223" s="261"/>
      <c r="K223" s="262"/>
      <c r="L223" s="261"/>
      <c r="M223" s="262"/>
      <c r="N223" s="415"/>
      <c r="O223" s="261"/>
      <c r="P223" s="198"/>
    </row>
    <row r="224" spans="1:16" x14ac:dyDescent="0.2">
      <c r="A224" s="236" t="s">
        <v>104</v>
      </c>
      <c r="B224" s="281"/>
      <c r="C224" s="222">
        <v>50</v>
      </c>
      <c r="D224" s="224">
        <v>6.1</v>
      </c>
      <c r="E224" s="225">
        <v>3.88</v>
      </c>
      <c r="F224" s="224">
        <v>7.34</v>
      </c>
      <c r="G224" s="225">
        <v>89</v>
      </c>
      <c r="H224" s="224">
        <v>0.03</v>
      </c>
      <c r="I224" s="225">
        <v>0.16</v>
      </c>
      <c r="J224" s="224">
        <v>2.6000000000000014</v>
      </c>
      <c r="K224" s="225">
        <v>2.5100000000000002</v>
      </c>
      <c r="L224" s="224">
        <v>21.740000000000002</v>
      </c>
      <c r="M224" s="225">
        <v>81.849999999999994</v>
      </c>
      <c r="N224" s="239">
        <v>19.13</v>
      </c>
      <c r="O224" s="224">
        <v>0.72</v>
      </c>
      <c r="P224" s="198" t="s">
        <v>159</v>
      </c>
    </row>
    <row r="225" spans="1:16" s="460" customFormat="1" ht="50.25" customHeight="1" x14ac:dyDescent="0.25">
      <c r="A225" s="459" t="s">
        <v>225</v>
      </c>
      <c r="B225" s="447"/>
      <c r="C225" s="448" t="s">
        <v>347</v>
      </c>
      <c r="D225" s="312">
        <v>5.78</v>
      </c>
      <c r="E225" s="311">
        <v>2.8946666666666667</v>
      </c>
      <c r="F225" s="312">
        <v>25.927333333333333</v>
      </c>
      <c r="G225" s="311">
        <v>150.33333333333331</v>
      </c>
      <c r="H225" s="312">
        <v>0.13933333333333334</v>
      </c>
      <c r="I225" s="311">
        <v>0.43999999999999995</v>
      </c>
      <c r="J225" s="312">
        <v>8</v>
      </c>
      <c r="K225" s="311">
        <v>2.1999999999999999E-2</v>
      </c>
      <c r="L225" s="312">
        <v>14.120000000000003</v>
      </c>
      <c r="M225" s="311">
        <v>140.88666666666668</v>
      </c>
      <c r="N225" s="430">
        <v>93.94</v>
      </c>
      <c r="O225" s="312">
        <v>3.0766666666666671</v>
      </c>
      <c r="P225" s="249" t="s">
        <v>224</v>
      </c>
    </row>
    <row r="226" spans="1:16" ht="25.5" customHeight="1" x14ac:dyDescent="0.2">
      <c r="A226" s="236" t="s">
        <v>79</v>
      </c>
      <c r="B226" s="185"/>
      <c r="C226" s="202" t="s">
        <v>321</v>
      </c>
      <c r="D226" s="199">
        <v>9.7500000000000003E-2</v>
      </c>
      <c r="E226" s="197">
        <v>2.0000000000000004E-2</v>
      </c>
      <c r="F226" s="199">
        <v>5.1681109445277373</v>
      </c>
      <c r="G226" s="197">
        <v>21.784932533733134</v>
      </c>
      <c r="H226" s="199">
        <v>1.9999999999999992E-3</v>
      </c>
      <c r="I226" s="197">
        <v>2.0224999999999991</v>
      </c>
      <c r="J226" s="199">
        <v>0</v>
      </c>
      <c r="K226" s="197">
        <v>0.01</v>
      </c>
      <c r="L226" s="199">
        <v>10.137668665667167</v>
      </c>
      <c r="M226" s="197">
        <v>3.2</v>
      </c>
      <c r="N226" s="408">
        <v>1.6500000000000001</v>
      </c>
      <c r="O226" s="199">
        <v>0.22126686656671665</v>
      </c>
      <c r="P226" s="198" t="s">
        <v>210</v>
      </c>
    </row>
    <row r="227" spans="1:16" ht="26.25" thickBot="1" x14ac:dyDescent="0.25">
      <c r="A227" s="236" t="s">
        <v>206</v>
      </c>
      <c r="B227" s="185"/>
      <c r="C227" s="205">
        <v>25</v>
      </c>
      <c r="D227" s="199">
        <v>1.9</v>
      </c>
      <c r="E227" s="217">
        <v>0.20000000000000004</v>
      </c>
      <c r="F227" s="199">
        <v>12.3</v>
      </c>
      <c r="G227" s="217">
        <v>58.750000000000007</v>
      </c>
      <c r="H227" s="199">
        <v>2.75E-2</v>
      </c>
      <c r="I227" s="197"/>
      <c r="J227" s="199"/>
      <c r="K227" s="197">
        <v>0.27500000000000002</v>
      </c>
      <c r="L227" s="199">
        <v>5</v>
      </c>
      <c r="M227" s="197">
        <v>16.25</v>
      </c>
      <c r="N227" s="408">
        <v>3.5</v>
      </c>
      <c r="O227" s="199">
        <v>0.27500000000000002</v>
      </c>
      <c r="P227" s="218" t="s">
        <v>216</v>
      </c>
    </row>
    <row r="228" spans="1:16" ht="13.5" thickBot="1" x14ac:dyDescent="0.25">
      <c r="A228" s="454" t="s">
        <v>37</v>
      </c>
      <c r="B228" s="206"/>
      <c r="C228" s="274">
        <v>347</v>
      </c>
      <c r="D228" s="208">
        <v>11.01</v>
      </c>
      <c r="E228" s="286">
        <v>12.32</v>
      </c>
      <c r="F228" s="286">
        <v>50.735444277861077</v>
      </c>
      <c r="G228" s="286">
        <v>341.65319840079957</v>
      </c>
      <c r="H228" s="219">
        <f>H224+H225+H226+H227</f>
        <v>0.19883333333333333</v>
      </c>
      <c r="I228" s="219">
        <f t="shared" ref="I228:O228" si="40">I224+I225+I226+I227</f>
        <v>2.6224999999999992</v>
      </c>
      <c r="J228" s="219">
        <f t="shared" si="40"/>
        <v>10.600000000000001</v>
      </c>
      <c r="K228" s="219">
        <f t="shared" si="40"/>
        <v>2.8169999999999997</v>
      </c>
      <c r="L228" s="219">
        <f t="shared" si="40"/>
        <v>50.997668665667177</v>
      </c>
      <c r="M228" s="219">
        <f t="shared" si="40"/>
        <v>242.18666666666667</v>
      </c>
      <c r="N228" s="219">
        <f t="shared" si="40"/>
        <v>118.22</v>
      </c>
      <c r="O228" s="219">
        <f t="shared" si="40"/>
        <v>4.2929335332333842</v>
      </c>
      <c r="P228" s="209"/>
    </row>
    <row r="229" spans="1:16" ht="13.5" thickBot="1" x14ac:dyDescent="0.25">
      <c r="A229" s="454" t="s">
        <v>62</v>
      </c>
      <c r="B229" s="231"/>
      <c r="C229" s="210">
        <f>C206+C209+C217+C228+C222</f>
        <v>1544.5</v>
      </c>
      <c r="D229" s="208">
        <v>40.792118762475049</v>
      </c>
      <c r="E229" s="208">
        <v>46.261366666666667</v>
      </c>
      <c r="F229" s="208">
        <v>197.35414427786105</v>
      </c>
      <c r="G229" s="208">
        <v>1365.0265317341327</v>
      </c>
      <c r="H229" s="208">
        <f t="shared" ref="H229:O229" si="41">H206+H209+H217+H228+H222</f>
        <v>0.68629999999999991</v>
      </c>
      <c r="I229" s="208">
        <f t="shared" si="41"/>
        <v>41.837900000000005</v>
      </c>
      <c r="J229" s="208">
        <f t="shared" si="41"/>
        <v>134.56604790419161</v>
      </c>
      <c r="K229" s="208">
        <f t="shared" si="41"/>
        <v>11.648134131736528</v>
      </c>
      <c r="L229" s="208">
        <f t="shared" si="41"/>
        <v>669.46276487325201</v>
      </c>
      <c r="M229" s="208">
        <f t="shared" si="41"/>
        <v>928.53833692614774</v>
      </c>
      <c r="N229" s="208">
        <f t="shared" si="41"/>
        <v>271.24506666666662</v>
      </c>
      <c r="O229" s="208">
        <f t="shared" si="41"/>
        <v>13.663254890518814</v>
      </c>
      <c r="P229" s="209"/>
    </row>
    <row r="230" spans="1:16" x14ac:dyDescent="0.2">
      <c r="A230" s="178"/>
      <c r="B230" s="178"/>
      <c r="C230" s="291"/>
      <c r="D230" s="253"/>
      <c r="E230" s="253"/>
      <c r="F230" s="253"/>
      <c r="G230" s="253"/>
      <c r="H230" s="253"/>
      <c r="I230" s="253"/>
      <c r="J230" s="253"/>
      <c r="K230" s="253"/>
      <c r="L230" s="253"/>
      <c r="M230" s="253"/>
      <c r="N230" s="253"/>
      <c r="O230" s="253"/>
      <c r="P230" s="182"/>
    </row>
    <row r="231" spans="1:16" ht="13.5" thickBot="1" x14ac:dyDescent="0.25">
      <c r="A231" s="180" t="s">
        <v>309</v>
      </c>
      <c r="B231" s="180"/>
      <c r="C231" s="440"/>
      <c r="P231" s="179"/>
    </row>
    <row r="232" spans="1:16" x14ac:dyDescent="0.2">
      <c r="A232" s="452" t="s">
        <v>3</v>
      </c>
      <c r="B232" s="182"/>
      <c r="C232" s="183" t="s">
        <v>4</v>
      </c>
      <c r="D232" s="966" t="s">
        <v>141</v>
      </c>
      <c r="E232" s="967"/>
      <c r="F232" s="968"/>
      <c r="G232" s="184" t="s">
        <v>7</v>
      </c>
      <c r="H232" s="958" t="s">
        <v>505</v>
      </c>
      <c r="I232" s="952" t="s">
        <v>506</v>
      </c>
      <c r="J232" s="961" t="s">
        <v>507</v>
      </c>
      <c r="K232" s="952" t="s">
        <v>508</v>
      </c>
      <c r="L232" s="961" t="s">
        <v>509</v>
      </c>
      <c r="M232" s="952" t="s">
        <v>510</v>
      </c>
      <c r="N232" s="952" t="s">
        <v>511</v>
      </c>
      <c r="O232" s="955" t="s">
        <v>512</v>
      </c>
      <c r="P232" s="183" t="s">
        <v>64</v>
      </c>
    </row>
    <row r="233" spans="1:16" ht="13.5" thickBot="1" x14ac:dyDescent="0.25">
      <c r="A233" s="236" t="s">
        <v>10</v>
      </c>
      <c r="B233" s="185"/>
      <c r="C233" s="186" t="s">
        <v>11</v>
      </c>
      <c r="D233" s="188"/>
      <c r="E233" s="189"/>
      <c r="F233" s="189"/>
      <c r="G233" s="197" t="s">
        <v>131</v>
      </c>
      <c r="H233" s="959"/>
      <c r="I233" s="953"/>
      <c r="J233" s="962"/>
      <c r="K233" s="953"/>
      <c r="L233" s="962"/>
      <c r="M233" s="953"/>
      <c r="N233" s="953"/>
      <c r="O233" s="956"/>
      <c r="P233" s="186" t="s">
        <v>65</v>
      </c>
    </row>
    <row r="234" spans="1:16" ht="13.5" thickBot="1" x14ac:dyDescent="0.25">
      <c r="A234" s="453"/>
      <c r="B234" s="190"/>
      <c r="C234" s="187"/>
      <c r="D234" s="191" t="s">
        <v>16</v>
      </c>
      <c r="E234" s="191" t="s">
        <v>17</v>
      </c>
      <c r="F234" s="192" t="s">
        <v>18</v>
      </c>
      <c r="G234" s="191" t="s">
        <v>19</v>
      </c>
      <c r="H234" s="960"/>
      <c r="I234" s="954"/>
      <c r="J234" s="963"/>
      <c r="K234" s="954"/>
      <c r="L234" s="963"/>
      <c r="M234" s="954"/>
      <c r="N234" s="954"/>
      <c r="O234" s="957"/>
      <c r="P234" s="187"/>
    </row>
    <row r="235" spans="1:16" x14ac:dyDescent="0.2">
      <c r="A235" s="452"/>
      <c r="B235" s="194" t="s">
        <v>21</v>
      </c>
      <c r="C235" s="183"/>
      <c r="D235" s="507"/>
      <c r="E235" s="184"/>
      <c r="F235" s="507"/>
      <c r="G235" s="184"/>
      <c r="H235" s="507"/>
      <c r="I235" s="184"/>
      <c r="J235" s="507"/>
      <c r="K235" s="184"/>
      <c r="L235" s="507"/>
      <c r="M235" s="184"/>
      <c r="N235" s="184"/>
      <c r="O235" s="507"/>
      <c r="P235" s="195"/>
    </row>
    <row r="236" spans="1:16" ht="25.5" x14ac:dyDescent="0.2">
      <c r="A236" s="236" t="s">
        <v>328</v>
      </c>
      <c r="B236" s="185"/>
      <c r="C236" s="202" t="s">
        <v>352</v>
      </c>
      <c r="D236" s="199">
        <v>4.2449520958083831</v>
      </c>
      <c r="E236" s="197">
        <v>4.5996586826347308</v>
      </c>
      <c r="F236" s="199">
        <v>22.61392215568862</v>
      </c>
      <c r="G236" s="197">
        <v>149.26047904191614</v>
      </c>
      <c r="H236" s="199">
        <v>5.5999999999999987E-2</v>
      </c>
      <c r="I236" s="197">
        <v>0.81899999999999973</v>
      </c>
      <c r="J236" s="199">
        <v>24.576047904191611</v>
      </c>
      <c r="K236" s="197">
        <v>0.31993413173652685</v>
      </c>
      <c r="L236" s="199">
        <v>92.677562874251478</v>
      </c>
      <c r="M236" s="197">
        <v>81.531203592814336</v>
      </c>
      <c r="N236" s="197">
        <v>14.209999999999996</v>
      </c>
      <c r="O236" s="199">
        <v>0.32098802395209564</v>
      </c>
      <c r="P236" s="198" t="s">
        <v>107</v>
      </c>
    </row>
    <row r="237" spans="1:16" ht="27" customHeight="1" x14ac:dyDescent="0.2">
      <c r="A237" s="236" t="s">
        <v>67</v>
      </c>
      <c r="B237" s="185"/>
      <c r="C237" s="202" t="s">
        <v>338</v>
      </c>
      <c r="D237" s="196">
        <v>3.6702000000000004</v>
      </c>
      <c r="E237" s="197">
        <v>3.1896</v>
      </c>
      <c r="F237" s="199">
        <v>15.8202</v>
      </c>
      <c r="G237" s="197">
        <v>106.74</v>
      </c>
      <c r="H237" s="199">
        <v>5.04E-2</v>
      </c>
      <c r="I237" s="197">
        <v>1.4292</v>
      </c>
      <c r="J237" s="199">
        <v>21.96</v>
      </c>
      <c r="K237" s="197"/>
      <c r="L237" s="199">
        <v>136.99799999999999</v>
      </c>
      <c r="M237" s="197">
        <v>112.10399999999998</v>
      </c>
      <c r="N237" s="197">
        <v>19.206</v>
      </c>
      <c r="O237" s="199">
        <v>0.43020000000000003</v>
      </c>
      <c r="P237" s="198" t="s">
        <v>68</v>
      </c>
    </row>
    <row r="238" spans="1:16" ht="27.75" customHeight="1" thickBot="1" x14ac:dyDescent="0.25">
      <c r="A238" s="236" t="s">
        <v>33</v>
      </c>
      <c r="B238" s="185"/>
      <c r="C238" s="204" t="s">
        <v>133</v>
      </c>
      <c r="D238" s="197">
        <v>1.915</v>
      </c>
      <c r="E238" s="408">
        <v>4.3549999999999995</v>
      </c>
      <c r="F238" s="408">
        <v>12.920000000000002</v>
      </c>
      <c r="G238" s="197">
        <v>98.500000000000014</v>
      </c>
      <c r="H238" s="203">
        <v>2.7500000000000007E-2</v>
      </c>
      <c r="I238" s="202">
        <v>0</v>
      </c>
      <c r="J238" s="203">
        <v>20</v>
      </c>
      <c r="K238" s="202">
        <v>0.47499999999999998</v>
      </c>
      <c r="L238" s="203">
        <v>5.95</v>
      </c>
      <c r="M238" s="202">
        <v>17.75</v>
      </c>
      <c r="N238" s="202">
        <v>3.25</v>
      </c>
      <c r="O238" s="203">
        <v>0.31</v>
      </c>
      <c r="P238" s="198" t="s">
        <v>35</v>
      </c>
    </row>
    <row r="239" spans="1:16" ht="13.5" thickBot="1" x14ac:dyDescent="0.25">
      <c r="A239" s="454" t="s">
        <v>37</v>
      </c>
      <c r="B239" s="206"/>
      <c r="C239" s="207">
        <v>359</v>
      </c>
      <c r="D239" s="208">
        <v>8.82</v>
      </c>
      <c r="E239" s="208">
        <v>9.83</v>
      </c>
      <c r="F239" s="208">
        <v>42.62</v>
      </c>
      <c r="G239" s="208">
        <v>293.55</v>
      </c>
      <c r="H239" s="208">
        <f t="shared" ref="H239:O239" si="42">SUM(H235:H238)</f>
        <v>0.13389999999999999</v>
      </c>
      <c r="I239" s="208">
        <f t="shared" si="42"/>
        <v>2.2481999999999998</v>
      </c>
      <c r="J239" s="208">
        <f t="shared" si="42"/>
        <v>66.536047904191605</v>
      </c>
      <c r="K239" s="208">
        <f t="shared" si="42"/>
        <v>0.79493413173652683</v>
      </c>
      <c r="L239" s="208">
        <f t="shared" si="42"/>
        <v>235.62556287425144</v>
      </c>
      <c r="M239" s="208">
        <f t="shared" si="42"/>
        <v>211.38520359281432</v>
      </c>
      <c r="N239" s="208">
        <f t="shared" si="42"/>
        <v>36.665999999999997</v>
      </c>
      <c r="O239" s="208">
        <f t="shared" si="42"/>
        <v>1.0611880239520957</v>
      </c>
      <c r="P239" s="209"/>
    </row>
    <row r="240" spans="1:16" x14ac:dyDescent="0.2">
      <c r="A240" s="236"/>
      <c r="B240" s="178" t="s">
        <v>38</v>
      </c>
      <c r="C240" s="204"/>
      <c r="D240" s="199"/>
      <c r="E240" s="197"/>
      <c r="F240" s="408"/>
      <c r="G240" s="508"/>
      <c r="H240" s="199"/>
      <c r="I240" s="197"/>
      <c r="J240" s="199"/>
      <c r="K240" s="197"/>
      <c r="L240" s="199"/>
      <c r="M240" s="197"/>
      <c r="N240" s="197"/>
      <c r="O240" s="199"/>
      <c r="P240" s="198"/>
    </row>
    <row r="241" spans="1:16" ht="13.5" thickBot="1" x14ac:dyDescent="0.25">
      <c r="A241" s="226" t="s">
        <v>39</v>
      </c>
      <c r="B241" s="227"/>
      <c r="C241" s="223">
        <v>125</v>
      </c>
      <c r="D241" s="224">
        <v>1.99</v>
      </c>
      <c r="E241" s="225">
        <v>2.4</v>
      </c>
      <c r="F241" s="224">
        <v>10.63</v>
      </c>
      <c r="G241" s="225">
        <v>68</v>
      </c>
      <c r="H241" s="224">
        <v>1.375E-2</v>
      </c>
      <c r="I241" s="225">
        <v>2.5</v>
      </c>
      <c r="J241" s="224">
        <v>0</v>
      </c>
      <c r="K241" s="225">
        <v>0.125</v>
      </c>
      <c r="L241" s="224">
        <v>8.75</v>
      </c>
      <c r="M241" s="225">
        <v>8.75</v>
      </c>
      <c r="N241" s="225">
        <v>5</v>
      </c>
      <c r="O241" s="224">
        <v>1.75</v>
      </c>
      <c r="P241" s="198" t="s">
        <v>153</v>
      </c>
    </row>
    <row r="242" spans="1:16" ht="13.5" thickBot="1" x14ac:dyDescent="0.25">
      <c r="A242" s="454" t="s">
        <v>37</v>
      </c>
      <c r="B242" s="206"/>
      <c r="C242" s="210">
        <v>125</v>
      </c>
      <c r="D242" s="219">
        <v>1.99</v>
      </c>
      <c r="E242" s="219">
        <v>2.4</v>
      </c>
      <c r="F242" s="219">
        <v>10.63</v>
      </c>
      <c r="G242" s="219">
        <v>68</v>
      </c>
      <c r="H242" s="219">
        <f t="shared" ref="H242:O242" si="43">H241</f>
        <v>1.375E-2</v>
      </c>
      <c r="I242" s="219">
        <f t="shared" si="43"/>
        <v>2.5</v>
      </c>
      <c r="J242" s="219">
        <f t="shared" si="43"/>
        <v>0</v>
      </c>
      <c r="K242" s="219">
        <f t="shared" si="43"/>
        <v>0.125</v>
      </c>
      <c r="L242" s="219">
        <f t="shared" si="43"/>
        <v>8.75</v>
      </c>
      <c r="M242" s="219">
        <f t="shared" si="43"/>
        <v>8.75</v>
      </c>
      <c r="N242" s="219">
        <f t="shared" si="43"/>
        <v>5</v>
      </c>
      <c r="O242" s="219">
        <f t="shared" si="43"/>
        <v>1.75</v>
      </c>
      <c r="P242" s="209"/>
    </row>
    <row r="243" spans="1:16" x14ac:dyDescent="0.2">
      <c r="A243" s="452"/>
      <c r="B243" s="194" t="s">
        <v>40</v>
      </c>
      <c r="C243" s="242"/>
      <c r="D243" s="507"/>
      <c r="E243" s="184"/>
      <c r="F243" s="507"/>
      <c r="G243" s="184"/>
      <c r="H243" s="507"/>
      <c r="I243" s="184"/>
      <c r="J243" s="507"/>
      <c r="K243" s="184"/>
      <c r="L243" s="507"/>
      <c r="M243" s="184"/>
      <c r="N243" s="184"/>
      <c r="O243" s="507"/>
      <c r="P243" s="212"/>
    </row>
    <row r="244" spans="1:16" x14ac:dyDescent="0.2">
      <c r="A244" s="236" t="s">
        <v>290</v>
      </c>
      <c r="B244" s="178"/>
      <c r="C244" s="204" t="s">
        <v>279</v>
      </c>
      <c r="D244" s="199">
        <v>0.56119999999999992</v>
      </c>
      <c r="E244" s="197">
        <v>4.016</v>
      </c>
      <c r="F244" s="199">
        <v>2.9160000000000004</v>
      </c>
      <c r="G244" s="197">
        <v>50.040000000000006</v>
      </c>
      <c r="H244" s="199">
        <v>1.7600000000000001E-2</v>
      </c>
      <c r="I244" s="197">
        <v>3.8528000000000002</v>
      </c>
      <c r="J244" s="199">
        <v>0</v>
      </c>
      <c r="K244" s="197">
        <v>1.8</v>
      </c>
      <c r="L244" s="199">
        <v>12.494</v>
      </c>
      <c r="M244" s="197">
        <v>17.308</v>
      </c>
      <c r="N244" s="197">
        <v>7.8115999999999994</v>
      </c>
      <c r="O244" s="199">
        <v>0.33119999999999994</v>
      </c>
      <c r="P244" s="292" t="s">
        <v>291</v>
      </c>
    </row>
    <row r="245" spans="1:16" ht="69.75" customHeight="1" x14ac:dyDescent="0.2">
      <c r="A245" s="466" t="s">
        <v>488</v>
      </c>
      <c r="B245" s="214"/>
      <c r="C245" s="204" t="s">
        <v>455</v>
      </c>
      <c r="D245" s="199">
        <v>2.6794497574194676</v>
      </c>
      <c r="E245" s="197">
        <v>5.1645561431880767</v>
      </c>
      <c r="F245" s="199">
        <v>5.791293260194939</v>
      </c>
      <c r="G245" s="197">
        <v>84.459725075396648</v>
      </c>
      <c r="H245" s="199">
        <v>4.0370820402989643E-2</v>
      </c>
      <c r="I245" s="197">
        <v>9.5964559202762345</v>
      </c>
      <c r="J245" s="199">
        <v>9.3489663009746913</v>
      </c>
      <c r="K245" s="197">
        <v>1.4490395122164428</v>
      </c>
      <c r="L245" s="199">
        <v>38.978628873639579</v>
      </c>
      <c r="M245" s="197">
        <v>43.825060098780533</v>
      </c>
      <c r="N245" s="197">
        <v>15.300680755277764</v>
      </c>
      <c r="O245" s="199">
        <v>0.62738297128370979</v>
      </c>
      <c r="P245" s="198" t="s">
        <v>397</v>
      </c>
    </row>
    <row r="246" spans="1:16" ht="25.5" x14ac:dyDescent="0.2">
      <c r="A246" s="236" t="s">
        <v>306</v>
      </c>
      <c r="B246" s="185"/>
      <c r="C246" s="202">
        <v>50</v>
      </c>
      <c r="D246" s="199">
        <v>7.61</v>
      </c>
      <c r="E246" s="197">
        <v>11.07</v>
      </c>
      <c r="F246" s="199">
        <v>7.66</v>
      </c>
      <c r="G246" s="197">
        <v>161</v>
      </c>
      <c r="H246" s="199">
        <v>0.05</v>
      </c>
      <c r="I246" s="197">
        <v>0.52</v>
      </c>
      <c r="J246" s="199">
        <v>25.700000000000003</v>
      </c>
      <c r="K246" s="197">
        <v>1.4</v>
      </c>
      <c r="L246" s="199">
        <v>26.57</v>
      </c>
      <c r="M246" s="197">
        <v>47.27</v>
      </c>
      <c r="N246" s="197">
        <v>10.4</v>
      </c>
      <c r="O246" s="199">
        <v>0.7</v>
      </c>
      <c r="P246" s="198" t="s">
        <v>307</v>
      </c>
    </row>
    <row r="247" spans="1:16" ht="40.5" customHeight="1" x14ac:dyDescent="0.2">
      <c r="A247" s="236" t="s">
        <v>320</v>
      </c>
      <c r="B247" s="227"/>
      <c r="C247" s="223" t="s">
        <v>347</v>
      </c>
      <c r="D247" s="224">
        <v>2.6593</v>
      </c>
      <c r="E247" s="225">
        <v>4.6223999999999998</v>
      </c>
      <c r="F247" s="224">
        <v>27.551299999999998</v>
      </c>
      <c r="G247" s="225">
        <v>162.47</v>
      </c>
      <c r="H247" s="224">
        <v>2.2000000000000002E-2</v>
      </c>
      <c r="I247" s="225">
        <v>0</v>
      </c>
      <c r="J247" s="224">
        <v>8</v>
      </c>
      <c r="K247" s="225">
        <v>0.21340000000000001</v>
      </c>
      <c r="L247" s="224">
        <v>4.3740000000000006</v>
      </c>
      <c r="M247" s="225">
        <v>57.734000000000002</v>
      </c>
      <c r="N247" s="225">
        <v>18.666999999999998</v>
      </c>
      <c r="O247" s="224">
        <v>0.3846</v>
      </c>
      <c r="P247" s="198" t="s">
        <v>289</v>
      </c>
    </row>
    <row r="248" spans="1:16" ht="25.5" customHeight="1" x14ac:dyDescent="0.2">
      <c r="A248" s="236" t="s">
        <v>260</v>
      </c>
      <c r="B248" s="185"/>
      <c r="C248" s="202">
        <v>150</v>
      </c>
      <c r="D248" s="199">
        <v>0.25950000000000001</v>
      </c>
      <c r="E248" s="197">
        <v>5.7000000000000002E-2</v>
      </c>
      <c r="F248" s="199">
        <v>22.387500000000003</v>
      </c>
      <c r="G248" s="197">
        <v>91.65000000000002</v>
      </c>
      <c r="H248" s="258">
        <v>1.6500000000000004E-2</v>
      </c>
      <c r="I248" s="259"/>
      <c r="J248" s="258"/>
      <c r="K248" s="259">
        <v>5.7000000000000002E-2</v>
      </c>
      <c r="L248" s="258">
        <v>15.24</v>
      </c>
      <c r="M248" s="259">
        <v>14.520000000000001</v>
      </c>
      <c r="N248" s="259">
        <v>6.0900000000000007</v>
      </c>
      <c r="O248" s="258">
        <v>0.33750000000000002</v>
      </c>
      <c r="P248" s="198" t="s">
        <v>157</v>
      </c>
    </row>
    <row r="249" spans="1:16" ht="26.25" thickBot="1" x14ac:dyDescent="0.25">
      <c r="A249" s="236" t="s">
        <v>264</v>
      </c>
      <c r="B249" s="185"/>
      <c r="C249" s="202">
        <v>35</v>
      </c>
      <c r="D249" s="197">
        <v>2.31</v>
      </c>
      <c r="E249" s="217">
        <v>0.42</v>
      </c>
      <c r="F249" s="217">
        <v>13.860000000000001</v>
      </c>
      <c r="G249" s="217">
        <v>69.3</v>
      </c>
      <c r="H249" s="268">
        <v>5.9500000000000004E-2</v>
      </c>
      <c r="I249" s="205"/>
      <c r="J249" s="268"/>
      <c r="K249" s="205">
        <v>0.49</v>
      </c>
      <c r="L249" s="268">
        <v>10.15</v>
      </c>
      <c r="M249" s="205">
        <v>52.5</v>
      </c>
      <c r="N249" s="205">
        <v>16.45</v>
      </c>
      <c r="O249" s="268">
        <v>1.365</v>
      </c>
      <c r="P249" s="218" t="s">
        <v>215</v>
      </c>
    </row>
    <row r="250" spans="1:16" ht="13.5" thickBot="1" x14ac:dyDescent="0.25">
      <c r="A250" s="454" t="s">
        <v>37</v>
      </c>
      <c r="B250" s="206"/>
      <c r="C250" s="210">
        <v>553</v>
      </c>
      <c r="D250" s="208">
        <v>15.258749757419469</v>
      </c>
      <c r="E250" s="208">
        <v>16.234556143188076</v>
      </c>
      <c r="F250" s="208">
        <v>72.506093260194945</v>
      </c>
      <c r="G250" s="208">
        <v>513.5</v>
      </c>
      <c r="H250" s="219">
        <f>SUM(H243:H249)</f>
        <v>0.20597082040298967</v>
      </c>
      <c r="I250" s="219">
        <f t="shared" ref="I250:O250" si="44">SUM(I243:I249)</f>
        <v>13.969255920276234</v>
      </c>
      <c r="J250" s="219">
        <f t="shared" si="44"/>
        <v>43.048966300974698</v>
      </c>
      <c r="K250" s="219">
        <f t="shared" si="44"/>
        <v>5.4094395122164434</v>
      </c>
      <c r="L250" s="219">
        <f t="shared" si="44"/>
        <v>107.80662887363958</v>
      </c>
      <c r="M250" s="219">
        <f t="shared" si="44"/>
        <v>233.15706009878056</v>
      </c>
      <c r="N250" s="219">
        <f t="shared" si="44"/>
        <v>74.719280755277765</v>
      </c>
      <c r="O250" s="219">
        <f t="shared" si="44"/>
        <v>3.7456829712837099</v>
      </c>
      <c r="P250" s="209"/>
    </row>
    <row r="251" spans="1:16" x14ac:dyDescent="0.2">
      <c r="A251" s="471"/>
      <c r="B251" s="300" t="s">
        <v>428</v>
      </c>
      <c r="C251" s="304"/>
      <c r="D251" s="253"/>
      <c r="E251" s="267"/>
      <c r="F251" s="416"/>
      <c r="G251" s="267"/>
      <c r="H251" s="253"/>
      <c r="I251" s="416"/>
      <c r="J251" s="253"/>
      <c r="K251" s="416"/>
      <c r="L251" s="253"/>
      <c r="M251" s="416"/>
      <c r="N251" s="416"/>
      <c r="O251" s="253"/>
      <c r="P251" s="198"/>
    </row>
    <row r="252" spans="1:16" x14ac:dyDescent="0.2">
      <c r="A252" s="236" t="s">
        <v>226</v>
      </c>
      <c r="B252" s="185"/>
      <c r="C252" s="202">
        <v>150</v>
      </c>
      <c r="D252" s="224">
        <v>4.3499999999999996</v>
      </c>
      <c r="E252" s="225">
        <v>3.75</v>
      </c>
      <c r="F252" s="224">
        <v>7.2</v>
      </c>
      <c r="G252" s="225">
        <v>80.25</v>
      </c>
      <c r="H252" s="224">
        <v>0.06</v>
      </c>
      <c r="I252" s="225">
        <v>1.95</v>
      </c>
      <c r="J252" s="224">
        <v>30</v>
      </c>
      <c r="K252" s="225">
        <v>0</v>
      </c>
      <c r="L252" s="224">
        <v>180</v>
      </c>
      <c r="M252" s="225">
        <v>135</v>
      </c>
      <c r="N252" s="225">
        <v>21</v>
      </c>
      <c r="O252" s="224">
        <v>0.15</v>
      </c>
      <c r="P252" s="198" t="s">
        <v>229</v>
      </c>
    </row>
    <row r="253" spans="1:16" x14ac:dyDescent="0.2">
      <c r="A253" s="185" t="s">
        <v>227</v>
      </c>
      <c r="B253" s="185"/>
      <c r="C253" s="202"/>
      <c r="D253" s="203"/>
      <c r="E253" s="202"/>
      <c r="F253" s="203"/>
      <c r="G253" s="202"/>
      <c r="H253" s="203"/>
      <c r="I253" s="202"/>
      <c r="J253" s="203"/>
      <c r="K253" s="202"/>
      <c r="L253" s="203"/>
      <c r="M253" s="202"/>
      <c r="N253" s="202"/>
      <c r="O253" s="203"/>
      <c r="P253" s="198"/>
    </row>
    <row r="254" spans="1:16" ht="26.25" thickBot="1" x14ac:dyDescent="0.25">
      <c r="A254" s="236" t="s">
        <v>235</v>
      </c>
      <c r="B254" s="200" t="s">
        <v>55</v>
      </c>
      <c r="C254" s="202">
        <v>20</v>
      </c>
      <c r="D254" s="199">
        <v>1.28</v>
      </c>
      <c r="E254" s="197">
        <v>3.36</v>
      </c>
      <c r="F254" s="199">
        <v>13.7</v>
      </c>
      <c r="G254" s="197">
        <v>90.2</v>
      </c>
      <c r="H254" s="199">
        <v>2.0000000000000004E-2</v>
      </c>
      <c r="I254" s="197">
        <v>0</v>
      </c>
      <c r="J254" s="199">
        <v>24</v>
      </c>
      <c r="K254" s="197">
        <v>0.2</v>
      </c>
      <c r="L254" s="199">
        <v>4.6000000000000005</v>
      </c>
      <c r="M254" s="197">
        <v>13.000000000000002</v>
      </c>
      <c r="N254" s="197">
        <v>2.0000000000000004</v>
      </c>
      <c r="O254" s="199">
        <v>0.16000000000000006</v>
      </c>
      <c r="P254" s="198" t="s">
        <v>217</v>
      </c>
    </row>
    <row r="255" spans="1:16" ht="13.5" thickBot="1" x14ac:dyDescent="0.25">
      <c r="A255" s="454" t="s">
        <v>37</v>
      </c>
      <c r="B255" s="206"/>
      <c r="C255" s="270">
        <v>170</v>
      </c>
      <c r="D255" s="271">
        <v>5.98</v>
      </c>
      <c r="E255" s="271">
        <v>7.1099999999999994</v>
      </c>
      <c r="F255" s="271">
        <v>29.01</v>
      </c>
      <c r="G255" s="271">
        <v>199.5</v>
      </c>
      <c r="H255" s="271">
        <f t="shared" ref="H255:O255" si="45">H252+H254</f>
        <v>0.08</v>
      </c>
      <c r="I255" s="271">
        <f t="shared" si="45"/>
        <v>1.95</v>
      </c>
      <c r="J255" s="271">
        <f t="shared" si="45"/>
        <v>54</v>
      </c>
      <c r="K255" s="271">
        <f t="shared" si="45"/>
        <v>0.2</v>
      </c>
      <c r="L255" s="271">
        <f t="shared" si="45"/>
        <v>184.6</v>
      </c>
      <c r="M255" s="271">
        <f t="shared" si="45"/>
        <v>148</v>
      </c>
      <c r="N255" s="271">
        <f t="shared" si="45"/>
        <v>23</v>
      </c>
      <c r="O255" s="271">
        <f t="shared" si="45"/>
        <v>0.31000000000000005</v>
      </c>
      <c r="P255" s="209"/>
    </row>
    <row r="256" spans="1:16" x14ac:dyDescent="0.2">
      <c r="A256" s="236"/>
      <c r="B256" s="300" t="s">
        <v>429</v>
      </c>
      <c r="C256" s="202"/>
      <c r="D256" s="203"/>
      <c r="E256" s="202"/>
      <c r="F256" s="203"/>
      <c r="G256" s="202"/>
      <c r="H256" s="203"/>
      <c r="I256" s="202"/>
      <c r="J256" s="203"/>
      <c r="K256" s="202"/>
      <c r="L256" s="203"/>
      <c r="M256" s="202"/>
      <c r="N256" s="202"/>
      <c r="O256" s="203"/>
      <c r="P256" s="198"/>
    </row>
    <row r="257" spans="1:16" x14ac:dyDescent="0.2">
      <c r="A257" s="226" t="s">
        <v>268</v>
      </c>
      <c r="B257" s="221"/>
      <c r="C257" s="222" t="s">
        <v>325</v>
      </c>
      <c r="D257" s="224">
        <v>9.07</v>
      </c>
      <c r="E257" s="225">
        <v>12.11</v>
      </c>
      <c r="F257" s="224">
        <v>34.96</v>
      </c>
      <c r="G257" s="225">
        <v>256.67</v>
      </c>
      <c r="H257" s="224">
        <v>8.9655172413793088E-2</v>
      </c>
      <c r="I257" s="225">
        <v>0.22413793103448273</v>
      </c>
      <c r="J257" s="224">
        <v>281.29310344827582</v>
      </c>
      <c r="K257" s="225">
        <v>0.6499999999999998</v>
      </c>
      <c r="L257" s="224">
        <v>89.341379310344806</v>
      </c>
      <c r="M257" s="225">
        <v>195.6724137931034</v>
      </c>
      <c r="N257" s="225">
        <v>13.986206896551723</v>
      </c>
      <c r="O257" s="224">
        <v>2.2862068965517239</v>
      </c>
      <c r="P257" s="198" t="s">
        <v>269</v>
      </c>
    </row>
    <row r="258" spans="1:16" ht="28.5" customHeight="1" x14ac:dyDescent="0.2">
      <c r="A258" s="236" t="s">
        <v>134</v>
      </c>
      <c r="B258" s="185"/>
      <c r="C258" s="204" t="s">
        <v>183</v>
      </c>
      <c r="D258" s="199">
        <v>5.2500000000000012E-2</v>
      </c>
      <c r="E258" s="197">
        <v>1.5000000000000005E-2</v>
      </c>
      <c r="F258" s="199">
        <v>5.018110944527737</v>
      </c>
      <c r="G258" s="197">
        <v>20.084932533733134</v>
      </c>
      <c r="H258" s="199">
        <v>0</v>
      </c>
      <c r="I258" s="197">
        <v>2.2499999999999999E-2</v>
      </c>
      <c r="J258" s="199">
        <v>0</v>
      </c>
      <c r="K258" s="197">
        <v>0</v>
      </c>
      <c r="L258" s="199">
        <v>8.1376686656671673</v>
      </c>
      <c r="M258" s="197">
        <v>2.1</v>
      </c>
      <c r="N258" s="197">
        <v>1.05</v>
      </c>
      <c r="O258" s="199">
        <v>0.19126686656671665</v>
      </c>
      <c r="P258" s="198" t="s">
        <v>209</v>
      </c>
    </row>
    <row r="259" spans="1:16" ht="26.25" thickBot="1" x14ac:dyDescent="0.25">
      <c r="A259" s="236" t="s">
        <v>206</v>
      </c>
      <c r="B259" s="185"/>
      <c r="C259" s="202">
        <v>25</v>
      </c>
      <c r="D259" s="197">
        <v>1.9</v>
      </c>
      <c r="E259" s="407">
        <v>0.20000000000000004</v>
      </c>
      <c r="F259" s="408">
        <v>12.3</v>
      </c>
      <c r="G259" s="407">
        <v>58.750000000000007</v>
      </c>
      <c r="H259" s="199">
        <v>2.75E-2</v>
      </c>
      <c r="I259" s="197"/>
      <c r="J259" s="199"/>
      <c r="K259" s="197">
        <v>0.27500000000000002</v>
      </c>
      <c r="L259" s="197">
        <v>5</v>
      </c>
      <c r="M259" s="407">
        <v>16.25</v>
      </c>
      <c r="N259" s="197">
        <v>3.5</v>
      </c>
      <c r="O259" s="199">
        <v>0.27500000000000002</v>
      </c>
      <c r="P259" s="198" t="s">
        <v>216</v>
      </c>
    </row>
    <row r="260" spans="1:16" ht="13.5" thickBot="1" x14ac:dyDescent="0.25">
      <c r="A260" s="454" t="s">
        <v>37</v>
      </c>
      <c r="B260" s="206"/>
      <c r="C260" s="210">
        <v>310</v>
      </c>
      <c r="D260" s="208">
        <v>11.022500000000001</v>
      </c>
      <c r="E260" s="286">
        <v>12.324999999999999</v>
      </c>
      <c r="F260" s="286">
        <v>52.278110944527739</v>
      </c>
      <c r="G260" s="286">
        <v>335.50493253373315</v>
      </c>
      <c r="H260" s="286">
        <f t="shared" ref="H260:O260" si="46">H257+H258+H259</f>
        <v>0.11715517241379308</v>
      </c>
      <c r="I260" s="286">
        <f t="shared" si="46"/>
        <v>0.24663793103448273</v>
      </c>
      <c r="J260" s="286">
        <f t="shared" si="46"/>
        <v>281.29310344827582</v>
      </c>
      <c r="K260" s="286">
        <f t="shared" si="46"/>
        <v>0.92499999999999982</v>
      </c>
      <c r="L260" s="286">
        <f t="shared" si="46"/>
        <v>102.47904797601197</v>
      </c>
      <c r="M260" s="286">
        <f t="shared" si="46"/>
        <v>214.0224137931034</v>
      </c>
      <c r="N260" s="286">
        <f t="shared" si="46"/>
        <v>18.536206896551725</v>
      </c>
      <c r="O260" s="286">
        <f t="shared" si="46"/>
        <v>2.7524737631184406</v>
      </c>
      <c r="P260" s="209"/>
    </row>
    <row r="261" spans="1:16" ht="13.5" thickBot="1" x14ac:dyDescent="0.25">
      <c r="A261" s="470" t="s">
        <v>62</v>
      </c>
      <c r="B261" s="179"/>
      <c r="C261" s="274">
        <f>C239+C242+C250+C260+C255</f>
        <v>1517</v>
      </c>
      <c r="D261" s="413">
        <v>43.071249757419466</v>
      </c>
      <c r="E261" s="413">
        <v>47.899556143188079</v>
      </c>
      <c r="F261" s="413">
        <v>207.04420420472269</v>
      </c>
      <c r="G261" s="413">
        <v>1410.0549325337331</v>
      </c>
      <c r="H261" s="413">
        <f t="shared" ref="H261:O261" si="47">H239+H242+H250+H260+H255</f>
        <v>0.5507759928167828</v>
      </c>
      <c r="I261" s="413">
        <f t="shared" si="47"/>
        <v>20.914093851310714</v>
      </c>
      <c r="J261" s="413">
        <f t="shared" si="47"/>
        <v>444.87811765344213</v>
      </c>
      <c r="K261" s="413">
        <f t="shared" si="47"/>
        <v>7.4543736439529704</v>
      </c>
      <c r="L261" s="413">
        <f t="shared" si="47"/>
        <v>639.26123972390303</v>
      </c>
      <c r="M261" s="413">
        <f t="shared" si="47"/>
        <v>815.31467748469822</v>
      </c>
      <c r="N261" s="413">
        <f t="shared" si="47"/>
        <v>157.92148765182949</v>
      </c>
      <c r="O261" s="413">
        <f t="shared" si="47"/>
        <v>9.6193447583542468</v>
      </c>
      <c r="P261" s="274"/>
    </row>
    <row r="262" spans="1:16" x14ac:dyDescent="0.2">
      <c r="A262" s="180"/>
      <c r="C262" s="441"/>
      <c r="D262" s="296"/>
      <c r="E262" s="296"/>
      <c r="F262" s="296"/>
      <c r="G262" s="296"/>
      <c r="P262" s="185"/>
    </row>
    <row r="263" spans="1:16" ht="13.5" thickBot="1" x14ac:dyDescent="0.25">
      <c r="A263" s="180" t="s">
        <v>310</v>
      </c>
      <c r="B263" s="180"/>
      <c r="C263" s="440"/>
      <c r="P263" s="178"/>
    </row>
    <row r="264" spans="1:16" x14ac:dyDescent="0.2">
      <c r="A264" s="452" t="s">
        <v>3</v>
      </c>
      <c r="B264" s="182"/>
      <c r="C264" s="183" t="s">
        <v>4</v>
      </c>
      <c r="D264" s="966" t="s">
        <v>6</v>
      </c>
      <c r="E264" s="967"/>
      <c r="F264" s="968"/>
      <c r="G264" s="184" t="s">
        <v>7</v>
      </c>
      <c r="H264" s="958" t="s">
        <v>505</v>
      </c>
      <c r="I264" s="952" t="s">
        <v>506</v>
      </c>
      <c r="J264" s="961" t="s">
        <v>507</v>
      </c>
      <c r="K264" s="952" t="s">
        <v>508</v>
      </c>
      <c r="L264" s="961" t="s">
        <v>509</v>
      </c>
      <c r="M264" s="952" t="s">
        <v>510</v>
      </c>
      <c r="N264" s="958" t="s">
        <v>511</v>
      </c>
      <c r="O264" s="952" t="s">
        <v>512</v>
      </c>
      <c r="P264" s="432" t="s">
        <v>64</v>
      </c>
    </row>
    <row r="265" spans="1:16" ht="13.5" thickBot="1" x14ac:dyDescent="0.25">
      <c r="A265" s="236" t="s">
        <v>10</v>
      </c>
      <c r="B265" s="185"/>
      <c r="C265" s="186" t="s">
        <v>11</v>
      </c>
      <c r="D265" s="189"/>
      <c r="E265" s="189"/>
      <c r="F265" s="189"/>
      <c r="G265" s="197" t="s">
        <v>131</v>
      </c>
      <c r="H265" s="959"/>
      <c r="I265" s="953"/>
      <c r="J265" s="962"/>
      <c r="K265" s="953"/>
      <c r="L265" s="962"/>
      <c r="M265" s="953"/>
      <c r="N265" s="959"/>
      <c r="O265" s="953"/>
      <c r="P265" s="433" t="s">
        <v>65</v>
      </c>
    </row>
    <row r="266" spans="1:16" ht="13.5" thickBot="1" x14ac:dyDescent="0.25">
      <c r="A266" s="236"/>
      <c r="B266" s="185"/>
      <c r="C266" s="186"/>
      <c r="D266" s="508" t="s">
        <v>16</v>
      </c>
      <c r="E266" s="184" t="s">
        <v>17</v>
      </c>
      <c r="F266" s="507" t="s">
        <v>18</v>
      </c>
      <c r="G266" s="184" t="s">
        <v>19</v>
      </c>
      <c r="H266" s="960"/>
      <c r="I266" s="954"/>
      <c r="J266" s="963"/>
      <c r="K266" s="954"/>
      <c r="L266" s="963"/>
      <c r="M266" s="954"/>
      <c r="N266" s="960"/>
      <c r="O266" s="954"/>
      <c r="P266" s="433"/>
    </row>
    <row r="267" spans="1:16" x14ac:dyDescent="0.2">
      <c r="A267" s="452"/>
      <c r="B267" s="194" t="s">
        <v>21</v>
      </c>
      <c r="C267" s="183"/>
      <c r="D267" s="507"/>
      <c r="E267" s="184"/>
      <c r="F267" s="507"/>
      <c r="G267" s="184"/>
      <c r="H267" s="507"/>
      <c r="I267" s="184"/>
      <c r="J267" s="199"/>
      <c r="K267" s="184"/>
      <c r="L267" s="199"/>
      <c r="M267" s="184"/>
      <c r="N267" s="199"/>
      <c r="O267" s="184"/>
      <c r="P267" s="422"/>
    </row>
    <row r="268" spans="1:16" ht="39" customHeight="1" x14ac:dyDescent="0.2">
      <c r="A268" s="236" t="s">
        <v>330</v>
      </c>
      <c r="B268" s="185"/>
      <c r="C268" s="186" t="s">
        <v>352</v>
      </c>
      <c r="D268" s="199">
        <v>6.0159520958083839</v>
      </c>
      <c r="E268" s="197">
        <v>4.8376586826347312</v>
      </c>
      <c r="F268" s="199">
        <v>30.971922155688627</v>
      </c>
      <c r="G268" s="197">
        <v>191.96047904191619</v>
      </c>
      <c r="H268" s="199">
        <v>9.8000000000000018E-2</v>
      </c>
      <c r="I268" s="197">
        <v>0.67200000000000004</v>
      </c>
      <c r="J268" s="199">
        <v>22.336047904191616</v>
      </c>
      <c r="K268" s="197">
        <v>0.49493413173652701</v>
      </c>
      <c r="L268" s="199">
        <v>101.77756287425152</v>
      </c>
      <c r="M268" s="197">
        <v>153.70820359281441</v>
      </c>
      <c r="N268" s="199">
        <v>31.031000000000006</v>
      </c>
      <c r="O268" s="197">
        <v>1.6299880239520961</v>
      </c>
      <c r="P268" s="422" t="s">
        <v>138</v>
      </c>
    </row>
    <row r="269" spans="1:16" ht="32.25" customHeight="1" x14ac:dyDescent="0.2">
      <c r="A269" s="226" t="s">
        <v>85</v>
      </c>
      <c r="B269" s="227"/>
      <c r="C269" s="223" t="s">
        <v>378</v>
      </c>
      <c r="D269" s="224">
        <v>2.5245000000000002</v>
      </c>
      <c r="E269" s="225">
        <v>2.1419999999999999</v>
      </c>
      <c r="F269" s="224">
        <v>9.7671924037981022</v>
      </c>
      <c r="G269" s="225">
        <v>68.662923538230885</v>
      </c>
      <c r="H269" s="224">
        <v>3.4000000000000002E-2</v>
      </c>
      <c r="I269" s="225">
        <v>1.1305000000000001</v>
      </c>
      <c r="J269" s="224">
        <v>17.000000000000004</v>
      </c>
      <c r="K269" s="225">
        <v>0</v>
      </c>
      <c r="L269" s="224">
        <v>111.2226911544228</v>
      </c>
      <c r="M269" s="225">
        <v>78.88</v>
      </c>
      <c r="N269" s="224">
        <v>13.09</v>
      </c>
      <c r="O269" s="225">
        <v>0.30176911544227891</v>
      </c>
      <c r="P269" s="422" t="s">
        <v>211</v>
      </c>
    </row>
    <row r="270" spans="1:16" ht="40.5" customHeight="1" thickBot="1" x14ac:dyDescent="0.25">
      <c r="A270" s="236" t="s">
        <v>202</v>
      </c>
      <c r="B270" s="185"/>
      <c r="C270" s="204" t="s">
        <v>135</v>
      </c>
      <c r="D270" s="197">
        <v>3.23</v>
      </c>
      <c r="E270" s="408">
        <v>5.6849999999999996</v>
      </c>
      <c r="F270" s="408">
        <v>12.920000000000002</v>
      </c>
      <c r="G270" s="197">
        <v>115.66666666666669</v>
      </c>
      <c r="H270" s="199">
        <v>2.9166666666666674E-2</v>
      </c>
      <c r="I270" s="197">
        <v>3.5000000000000003E-2</v>
      </c>
      <c r="J270" s="199">
        <v>30.5</v>
      </c>
      <c r="K270" s="197">
        <v>0.495</v>
      </c>
      <c r="L270" s="199">
        <v>55.95</v>
      </c>
      <c r="M270" s="197">
        <v>47.75</v>
      </c>
      <c r="N270" s="199">
        <v>6</v>
      </c>
      <c r="O270" s="197">
        <v>0.34499999999999997</v>
      </c>
      <c r="P270" s="422" t="s">
        <v>344</v>
      </c>
    </row>
    <row r="271" spans="1:16" ht="13.5" thickBot="1" x14ac:dyDescent="0.25">
      <c r="A271" s="454" t="s">
        <v>37</v>
      </c>
      <c r="B271" s="206"/>
      <c r="C271" s="207">
        <v>354</v>
      </c>
      <c r="D271" s="208">
        <v>8.5404520958083836</v>
      </c>
      <c r="E271" s="286">
        <v>9.8699999999999992</v>
      </c>
      <c r="F271" s="286">
        <v>40.73911455948673</v>
      </c>
      <c r="G271" s="208">
        <v>293.89999999999998</v>
      </c>
      <c r="H271" s="219">
        <f>H268+H269+H270</f>
        <v>0.16116666666666668</v>
      </c>
      <c r="I271" s="219">
        <f t="shared" ref="I271:O271" si="48">I268+I269+I270</f>
        <v>1.8375000000000001</v>
      </c>
      <c r="J271" s="219">
        <f t="shared" si="48"/>
        <v>69.836047904191616</v>
      </c>
      <c r="K271" s="219">
        <f t="shared" si="48"/>
        <v>0.989934131736527</v>
      </c>
      <c r="L271" s="219">
        <f t="shared" si="48"/>
        <v>268.95025402867429</v>
      </c>
      <c r="M271" s="219">
        <f t="shared" si="48"/>
        <v>280.33820359281441</v>
      </c>
      <c r="N271" s="219">
        <f t="shared" si="48"/>
        <v>50.121000000000009</v>
      </c>
      <c r="O271" s="219">
        <f t="shared" si="48"/>
        <v>2.2767571393943751</v>
      </c>
      <c r="P271" s="423"/>
    </row>
    <row r="272" spans="1:16" x14ac:dyDescent="0.2">
      <c r="A272" s="452"/>
      <c r="B272" s="194" t="s">
        <v>38</v>
      </c>
      <c r="C272" s="242"/>
      <c r="D272" s="184"/>
      <c r="E272" s="508"/>
      <c r="F272" s="507"/>
      <c r="G272" s="184"/>
      <c r="H272" s="507"/>
      <c r="I272" s="184"/>
      <c r="J272" s="507"/>
      <c r="K272" s="184"/>
      <c r="L272" s="507"/>
      <c r="M272" s="184"/>
      <c r="N272" s="507"/>
      <c r="O272" s="184"/>
      <c r="P272" s="421"/>
    </row>
    <row r="273" spans="1:17" ht="13.5" thickBot="1" x14ac:dyDescent="0.25">
      <c r="A273" s="236" t="s">
        <v>53</v>
      </c>
      <c r="B273" s="185"/>
      <c r="C273" s="186">
        <v>100</v>
      </c>
      <c r="D273" s="199">
        <v>0.4</v>
      </c>
      <c r="E273" s="197">
        <v>0.4</v>
      </c>
      <c r="F273" s="199">
        <v>9.8000000000000007</v>
      </c>
      <c r="G273" s="197">
        <v>47</v>
      </c>
      <c r="H273" s="199">
        <v>0.03</v>
      </c>
      <c r="I273" s="197">
        <v>10</v>
      </c>
      <c r="J273" s="199"/>
      <c r="K273" s="197">
        <v>0.2</v>
      </c>
      <c r="L273" s="199">
        <v>16</v>
      </c>
      <c r="M273" s="197">
        <v>11</v>
      </c>
      <c r="N273" s="199">
        <v>9</v>
      </c>
      <c r="O273" s="197">
        <v>2.2000000000000002</v>
      </c>
      <c r="P273" s="408" t="s">
        <v>153</v>
      </c>
    </row>
    <row r="274" spans="1:17" s="472" customFormat="1" ht="13.5" thickBot="1" x14ac:dyDescent="0.25">
      <c r="A274" s="454" t="s">
        <v>37</v>
      </c>
      <c r="B274" s="318"/>
      <c r="C274" s="210">
        <v>100</v>
      </c>
      <c r="D274" s="219">
        <v>0.4</v>
      </c>
      <c r="E274" s="208">
        <v>0.4</v>
      </c>
      <c r="F274" s="219">
        <v>9.8000000000000007</v>
      </c>
      <c r="G274" s="208">
        <v>47</v>
      </c>
      <c r="H274" s="219">
        <f>H273</f>
        <v>0.03</v>
      </c>
      <c r="I274" s="219">
        <f t="shared" ref="I274:O274" si="49">I273</f>
        <v>10</v>
      </c>
      <c r="J274" s="219">
        <f t="shared" si="49"/>
        <v>0</v>
      </c>
      <c r="K274" s="219">
        <f t="shared" si="49"/>
        <v>0.2</v>
      </c>
      <c r="L274" s="219">
        <f t="shared" si="49"/>
        <v>16</v>
      </c>
      <c r="M274" s="219">
        <f t="shared" si="49"/>
        <v>11</v>
      </c>
      <c r="N274" s="219">
        <f t="shared" si="49"/>
        <v>9</v>
      </c>
      <c r="O274" s="219">
        <f t="shared" si="49"/>
        <v>2.2000000000000002</v>
      </c>
      <c r="P274" s="427"/>
    </row>
    <row r="275" spans="1:17" x14ac:dyDescent="0.2">
      <c r="A275" s="452"/>
      <c r="B275" s="194" t="s">
        <v>40</v>
      </c>
      <c r="C275" s="242"/>
      <c r="D275" s="507"/>
      <c r="E275" s="184"/>
      <c r="F275" s="507"/>
      <c r="G275" s="184"/>
      <c r="H275" s="507"/>
      <c r="I275" s="184"/>
      <c r="J275" s="507"/>
      <c r="K275" s="184"/>
      <c r="L275" s="507"/>
      <c r="M275" s="184"/>
      <c r="N275" s="507"/>
      <c r="O275" s="184"/>
      <c r="P275" s="424"/>
    </row>
    <row r="276" spans="1:17" ht="25.5" x14ac:dyDescent="0.2">
      <c r="A276" s="298" t="s">
        <v>538</v>
      </c>
      <c r="B276" s="200"/>
      <c r="C276" s="255">
        <v>40</v>
      </c>
      <c r="D276" s="258">
        <v>0.50280000000000002</v>
      </c>
      <c r="E276" s="259">
        <v>5.3200000000000004E-2</v>
      </c>
      <c r="F276" s="258">
        <v>8.91</v>
      </c>
      <c r="G276" s="259">
        <v>38.119999999999997</v>
      </c>
      <c r="H276" s="258">
        <v>2.52E-2</v>
      </c>
      <c r="I276" s="259">
        <v>1.6099999999999999</v>
      </c>
      <c r="J276" s="258">
        <v>0</v>
      </c>
      <c r="K276" s="259">
        <v>0.14399999999999999</v>
      </c>
      <c r="L276" s="258">
        <v>12.683599999999998</v>
      </c>
      <c r="M276" s="259">
        <v>22.406799999999997</v>
      </c>
      <c r="N276" s="258">
        <v>13.345199999999998</v>
      </c>
      <c r="O276" s="259">
        <v>0.36559999999999998</v>
      </c>
      <c r="P276" s="528" t="s">
        <v>539</v>
      </c>
    </row>
    <row r="277" spans="1:17" ht="39.75" customHeight="1" x14ac:dyDescent="0.2">
      <c r="A277" s="185" t="s">
        <v>472</v>
      </c>
      <c r="B277" s="185"/>
      <c r="C277" s="202" t="s">
        <v>136</v>
      </c>
      <c r="D277" s="199">
        <v>3.8790000000000004</v>
      </c>
      <c r="E277" s="197">
        <v>5.1815000000000007</v>
      </c>
      <c r="F277" s="199">
        <v>7.0059999999999993</v>
      </c>
      <c r="G277" s="197">
        <v>95.65</v>
      </c>
      <c r="H277" s="199">
        <v>3.4000000000000002E-2</v>
      </c>
      <c r="I277" s="197">
        <v>0.53600000000000003</v>
      </c>
      <c r="J277" s="199">
        <v>13.32</v>
      </c>
      <c r="K277" s="197">
        <v>1.637</v>
      </c>
      <c r="L277" s="199">
        <v>22.49</v>
      </c>
      <c r="M277" s="197">
        <v>39.5</v>
      </c>
      <c r="N277" s="199">
        <v>8.4329999999999998</v>
      </c>
      <c r="O277" s="197">
        <v>0.57800000000000007</v>
      </c>
      <c r="P277" s="408" t="s">
        <v>220</v>
      </c>
    </row>
    <row r="278" spans="1:17" ht="36.75" customHeight="1" x14ac:dyDescent="0.2">
      <c r="A278" s="236" t="s">
        <v>393</v>
      </c>
      <c r="B278" s="185"/>
      <c r="C278" s="204">
        <v>150</v>
      </c>
      <c r="D278" s="199">
        <v>13.885714285714286</v>
      </c>
      <c r="E278" s="197">
        <v>15.505714285714287</v>
      </c>
      <c r="F278" s="199">
        <v>14.21142857142857</v>
      </c>
      <c r="G278" s="197">
        <v>252.85714285714283</v>
      </c>
      <c r="H278" s="199">
        <v>0.10285714285714284</v>
      </c>
      <c r="I278" s="197">
        <v>5.7942857142857127</v>
      </c>
      <c r="J278" s="199">
        <v>0</v>
      </c>
      <c r="K278" s="197">
        <v>2.657142857142857</v>
      </c>
      <c r="L278" s="199">
        <v>26.142857142857142</v>
      </c>
      <c r="M278" s="197">
        <v>176.35714285714286</v>
      </c>
      <c r="N278" s="199">
        <v>36.411428571428573</v>
      </c>
      <c r="O278" s="197">
        <v>3.3085714285714292</v>
      </c>
      <c r="P278" s="422" t="s">
        <v>394</v>
      </c>
    </row>
    <row r="279" spans="1:17" ht="30" customHeight="1" x14ac:dyDescent="0.2">
      <c r="A279" s="236" t="s">
        <v>365</v>
      </c>
      <c r="B279" s="185"/>
      <c r="C279" s="204">
        <v>150</v>
      </c>
      <c r="D279" s="199">
        <v>0.4965</v>
      </c>
      <c r="E279" s="197">
        <v>6.7500000000000004E-2</v>
      </c>
      <c r="F279" s="199">
        <v>24.0105</v>
      </c>
      <c r="G279" s="197">
        <v>99.6</v>
      </c>
      <c r="H279" s="199">
        <v>1.2000000000000002E-2</v>
      </c>
      <c r="I279" s="197">
        <v>0.54449999999999987</v>
      </c>
      <c r="J279" s="199">
        <v>0</v>
      </c>
      <c r="K279" s="197">
        <v>0.38100000000000001</v>
      </c>
      <c r="L279" s="199">
        <v>24.36</v>
      </c>
      <c r="M279" s="197">
        <v>17.579999999999998</v>
      </c>
      <c r="N279" s="199">
        <v>13.094999999999997</v>
      </c>
      <c r="O279" s="197">
        <v>0.52349999999999997</v>
      </c>
      <c r="P279" s="422" t="s">
        <v>366</v>
      </c>
    </row>
    <row r="280" spans="1:17" ht="26.25" thickBot="1" x14ac:dyDescent="0.25">
      <c r="A280" s="236" t="s">
        <v>264</v>
      </c>
      <c r="B280" s="185"/>
      <c r="C280" s="204">
        <v>35</v>
      </c>
      <c r="D280" s="197">
        <v>2.31</v>
      </c>
      <c r="E280" s="408">
        <v>0.42</v>
      </c>
      <c r="F280" s="197">
        <v>13.860000000000001</v>
      </c>
      <c r="G280" s="197">
        <v>69.3</v>
      </c>
      <c r="H280" s="199">
        <v>5.9500000000000004E-2</v>
      </c>
      <c r="I280" s="197"/>
      <c r="J280" s="199"/>
      <c r="K280" s="197">
        <v>0.49</v>
      </c>
      <c r="L280" s="199">
        <v>10.15</v>
      </c>
      <c r="M280" s="197">
        <v>52.5</v>
      </c>
      <c r="N280" s="199">
        <v>16.45</v>
      </c>
      <c r="O280" s="197">
        <v>1.365</v>
      </c>
      <c r="P280" s="422" t="s">
        <v>215</v>
      </c>
    </row>
    <row r="281" spans="1:17" ht="13.5" thickBot="1" x14ac:dyDescent="0.25">
      <c r="A281" s="454" t="s">
        <v>37</v>
      </c>
      <c r="B281" s="206"/>
      <c r="C281" s="210">
        <v>535</v>
      </c>
      <c r="D281" s="208">
        <v>14.885014285714286</v>
      </c>
      <c r="E281" s="286">
        <v>16.739999999999998</v>
      </c>
      <c r="F281" s="208">
        <v>67.997928571428574</v>
      </c>
      <c r="G281" s="208">
        <v>514.41</v>
      </c>
      <c r="H281" s="219">
        <f>SUM(H275:H280)</f>
        <v>0.23355714285714285</v>
      </c>
      <c r="I281" s="219">
        <f t="shared" ref="I281:O281" si="50">SUM(I275:I280)</f>
        <v>8.4847857142857119</v>
      </c>
      <c r="J281" s="219">
        <f t="shared" si="50"/>
        <v>13.32</v>
      </c>
      <c r="K281" s="219">
        <f t="shared" si="50"/>
        <v>5.3091428571428576</v>
      </c>
      <c r="L281" s="219">
        <f t="shared" si="50"/>
        <v>95.826457142857137</v>
      </c>
      <c r="M281" s="219">
        <f t="shared" si="50"/>
        <v>308.34394285714285</v>
      </c>
      <c r="N281" s="219">
        <f t="shared" si="50"/>
        <v>87.734628571428573</v>
      </c>
      <c r="O281" s="219">
        <f t="shared" si="50"/>
        <v>6.1406714285714301</v>
      </c>
      <c r="P281" s="423"/>
      <c r="Q281" s="285" t="s">
        <v>1</v>
      </c>
    </row>
    <row r="282" spans="1:17" x14ac:dyDescent="0.2">
      <c r="A282" s="236"/>
      <c r="B282" s="300" t="s">
        <v>428</v>
      </c>
      <c r="C282" s="223"/>
      <c r="D282" s="224"/>
      <c r="E282" s="295"/>
      <c r="F282" s="224"/>
      <c r="G282" s="295"/>
      <c r="H282" s="224"/>
      <c r="I282" s="225"/>
      <c r="J282" s="224"/>
      <c r="K282" s="225"/>
      <c r="L282" s="224"/>
      <c r="M282" s="225"/>
      <c r="N282" s="224"/>
      <c r="O282" s="225"/>
      <c r="P282" s="422"/>
    </row>
    <row r="283" spans="1:17" x14ac:dyDescent="0.2">
      <c r="A283" s="236" t="s">
        <v>174</v>
      </c>
      <c r="B283" s="185"/>
      <c r="C283" s="202">
        <v>150</v>
      </c>
      <c r="D283" s="199">
        <v>4.5</v>
      </c>
      <c r="E283" s="197">
        <v>1.5</v>
      </c>
      <c r="F283" s="199">
        <v>6</v>
      </c>
      <c r="G283" s="197">
        <v>55.5</v>
      </c>
      <c r="H283" s="199">
        <v>6.0000000000000005E-2</v>
      </c>
      <c r="I283" s="197">
        <v>1.2000000000000002</v>
      </c>
      <c r="J283" s="199">
        <v>30.000000000000004</v>
      </c>
      <c r="K283" s="197"/>
      <c r="L283" s="199">
        <v>180</v>
      </c>
      <c r="M283" s="197">
        <v>147</v>
      </c>
      <c r="N283" s="199">
        <v>22.5</v>
      </c>
      <c r="O283" s="197">
        <v>0.15</v>
      </c>
      <c r="P283" s="422" t="s">
        <v>149</v>
      </c>
    </row>
    <row r="284" spans="1:17" ht="25.5" x14ac:dyDescent="0.2">
      <c r="A284" s="458" t="s">
        <v>407</v>
      </c>
      <c r="B284" s="185" t="s">
        <v>181</v>
      </c>
      <c r="C284" s="202"/>
      <c r="D284" s="199"/>
      <c r="E284" s="197"/>
      <c r="F284" s="199"/>
      <c r="G284" s="197"/>
      <c r="H284" s="199"/>
      <c r="I284" s="197"/>
      <c r="J284" s="199"/>
      <c r="K284" s="197"/>
      <c r="L284" s="199"/>
      <c r="M284" s="197"/>
      <c r="N284" s="199"/>
      <c r="O284" s="197"/>
      <c r="P284" s="422"/>
    </row>
    <row r="285" spans="1:17" ht="34.5" customHeight="1" thickBot="1" x14ac:dyDescent="0.25">
      <c r="A285" s="185" t="s">
        <v>235</v>
      </c>
      <c r="B285" s="185" t="s">
        <v>55</v>
      </c>
      <c r="C285" s="202">
        <v>20</v>
      </c>
      <c r="D285" s="197">
        <v>1.28</v>
      </c>
      <c r="E285" s="197">
        <v>3.36</v>
      </c>
      <c r="F285" s="197">
        <v>13.7</v>
      </c>
      <c r="G285" s="197">
        <v>90.2</v>
      </c>
      <c r="H285" s="199">
        <v>2.0000000000000004E-2</v>
      </c>
      <c r="I285" s="197">
        <v>0</v>
      </c>
      <c r="J285" s="199">
        <v>24</v>
      </c>
      <c r="K285" s="197">
        <v>0.2</v>
      </c>
      <c r="L285" s="199">
        <v>4.6000000000000005</v>
      </c>
      <c r="M285" s="197">
        <v>13.000000000000002</v>
      </c>
      <c r="N285" s="199">
        <v>2.0000000000000004</v>
      </c>
      <c r="O285" s="197">
        <v>0.16000000000000006</v>
      </c>
      <c r="P285" s="422" t="s">
        <v>217</v>
      </c>
    </row>
    <row r="286" spans="1:17" ht="13.5" thickBot="1" x14ac:dyDescent="0.25">
      <c r="A286" s="454" t="s">
        <v>37</v>
      </c>
      <c r="B286" s="206"/>
      <c r="C286" s="270">
        <v>170</v>
      </c>
      <c r="D286" s="272">
        <v>5.98</v>
      </c>
      <c r="E286" s="272">
        <v>6.79</v>
      </c>
      <c r="F286" s="272">
        <v>28.93</v>
      </c>
      <c r="G286" s="272">
        <v>201.2</v>
      </c>
      <c r="H286" s="271">
        <f t="shared" ref="H286:O286" si="51">H283+H285</f>
        <v>8.0000000000000016E-2</v>
      </c>
      <c r="I286" s="271">
        <f t="shared" si="51"/>
        <v>1.2000000000000002</v>
      </c>
      <c r="J286" s="271">
        <f t="shared" si="51"/>
        <v>54</v>
      </c>
      <c r="K286" s="271">
        <f t="shared" si="51"/>
        <v>0.2</v>
      </c>
      <c r="L286" s="271">
        <f t="shared" si="51"/>
        <v>184.6</v>
      </c>
      <c r="M286" s="271">
        <f t="shared" si="51"/>
        <v>160</v>
      </c>
      <c r="N286" s="271">
        <f t="shared" si="51"/>
        <v>24.5</v>
      </c>
      <c r="O286" s="271">
        <f t="shared" si="51"/>
        <v>0.31000000000000005</v>
      </c>
      <c r="P286" s="423"/>
    </row>
    <row r="287" spans="1:17" x14ac:dyDescent="0.2">
      <c r="A287" s="178"/>
      <c r="B287" s="300" t="s">
        <v>429</v>
      </c>
      <c r="C287" s="263"/>
      <c r="D287" s="261"/>
      <c r="E287" s="262"/>
      <c r="F287" s="262"/>
      <c r="G287" s="262"/>
      <c r="H287" s="261"/>
      <c r="I287" s="262"/>
      <c r="J287" s="261"/>
      <c r="K287" s="262"/>
      <c r="L287" s="261"/>
      <c r="M287" s="262"/>
      <c r="N287" s="261"/>
      <c r="O287" s="262"/>
      <c r="P287" s="422"/>
    </row>
    <row r="288" spans="1:17" x14ac:dyDescent="0.2">
      <c r="A288" s="236" t="s">
        <v>329</v>
      </c>
      <c r="B288" s="185"/>
      <c r="C288" s="202">
        <v>75</v>
      </c>
      <c r="D288" s="199">
        <v>9.8699999999999992</v>
      </c>
      <c r="E288" s="197">
        <v>11.14</v>
      </c>
      <c r="F288" s="199">
        <v>43.04</v>
      </c>
      <c r="G288" s="197">
        <v>310.72000000000003</v>
      </c>
      <c r="H288" s="199">
        <v>0.08</v>
      </c>
      <c r="I288" s="197">
        <v>0.04</v>
      </c>
      <c r="J288" s="199">
        <v>34</v>
      </c>
      <c r="K288" s="197">
        <v>0.96</v>
      </c>
      <c r="L288" s="199">
        <v>50.8</v>
      </c>
      <c r="M288" s="197">
        <v>90.2</v>
      </c>
      <c r="N288" s="199">
        <v>21.6</v>
      </c>
      <c r="O288" s="197">
        <v>0.9</v>
      </c>
      <c r="P288" s="431" t="s">
        <v>345</v>
      </c>
    </row>
    <row r="289" spans="1:16" ht="24.75" customHeight="1" thickBot="1" x14ac:dyDescent="0.25">
      <c r="A289" s="236" t="s">
        <v>79</v>
      </c>
      <c r="B289" s="185"/>
      <c r="C289" s="202" t="s">
        <v>321</v>
      </c>
      <c r="D289" s="199">
        <v>9.7500000000000003E-2</v>
      </c>
      <c r="E289" s="197">
        <v>2.0000000000000004E-2</v>
      </c>
      <c r="F289" s="199">
        <v>5.1681109445277373</v>
      </c>
      <c r="G289" s="197">
        <v>21.784932533733134</v>
      </c>
      <c r="H289" s="199">
        <v>1.9999999999999992E-3</v>
      </c>
      <c r="I289" s="197">
        <v>2.0224999999999991</v>
      </c>
      <c r="J289" s="188">
        <v>0</v>
      </c>
      <c r="K289" s="217">
        <v>0.01</v>
      </c>
      <c r="L289" s="199">
        <v>10.137668665667167</v>
      </c>
      <c r="M289" s="197">
        <v>3.2</v>
      </c>
      <c r="N289" s="199">
        <v>1.6500000000000001</v>
      </c>
      <c r="O289" s="197">
        <v>0.22126686656671665</v>
      </c>
      <c r="P289" s="422" t="s">
        <v>210</v>
      </c>
    </row>
    <row r="290" spans="1:16" ht="13.5" thickBot="1" x14ac:dyDescent="0.25">
      <c r="A290" s="454" t="s">
        <v>37</v>
      </c>
      <c r="B290" s="206"/>
      <c r="C290" s="210">
        <v>235</v>
      </c>
      <c r="D290" s="286">
        <v>9.9700000000000006</v>
      </c>
      <c r="E290" s="286">
        <v>22.32</v>
      </c>
      <c r="F290" s="286">
        <v>48.21</v>
      </c>
      <c r="G290" s="286">
        <v>332.50493253373315</v>
      </c>
      <c r="H290" s="286">
        <f t="shared" ref="H290:O290" si="52">H288+H289</f>
        <v>8.2000000000000003E-2</v>
      </c>
      <c r="I290" s="286">
        <f t="shared" si="52"/>
        <v>2.0624999999999991</v>
      </c>
      <c r="J290" s="286">
        <f t="shared" si="52"/>
        <v>34</v>
      </c>
      <c r="K290" s="286">
        <f t="shared" si="52"/>
        <v>0.97</v>
      </c>
      <c r="L290" s="286">
        <f t="shared" si="52"/>
        <v>60.937668665667161</v>
      </c>
      <c r="M290" s="286">
        <f t="shared" si="52"/>
        <v>93.4</v>
      </c>
      <c r="N290" s="286">
        <f t="shared" si="52"/>
        <v>23.25</v>
      </c>
      <c r="O290" s="286">
        <f t="shared" si="52"/>
        <v>1.1212668665667167</v>
      </c>
      <c r="P290" s="423"/>
    </row>
    <row r="291" spans="1:16" ht="13.5" thickBot="1" x14ac:dyDescent="0.25">
      <c r="A291" s="470" t="s">
        <v>62</v>
      </c>
      <c r="B291" s="179"/>
      <c r="C291" s="274">
        <f>C271+C274+C281+C290+C286</f>
        <v>1394</v>
      </c>
      <c r="D291" s="413">
        <v>39.775466381522676</v>
      </c>
      <c r="E291" s="413">
        <v>56.12</v>
      </c>
      <c r="F291" s="413">
        <v>195.67704313091531</v>
      </c>
      <c r="G291" s="413">
        <v>1389.0149325337331</v>
      </c>
      <c r="H291" s="413">
        <f t="shared" ref="H291:O291" si="53">H271+H274+H281+H290+H286</f>
        <v>0.58672380952380943</v>
      </c>
      <c r="I291" s="413">
        <f t="shared" si="53"/>
        <v>23.584785714285712</v>
      </c>
      <c r="J291" s="413">
        <f t="shared" si="53"/>
        <v>171.15604790419161</v>
      </c>
      <c r="K291" s="413">
        <f t="shared" si="53"/>
        <v>7.6690769888793842</v>
      </c>
      <c r="L291" s="413">
        <f t="shared" si="53"/>
        <v>626.31437983719854</v>
      </c>
      <c r="M291" s="413">
        <f t="shared" si="53"/>
        <v>853.08214644995724</v>
      </c>
      <c r="N291" s="413">
        <f t="shared" si="53"/>
        <v>194.60562857142858</v>
      </c>
      <c r="O291" s="413">
        <f t="shared" si="53"/>
        <v>12.048695434532524</v>
      </c>
      <c r="P291" s="425"/>
    </row>
    <row r="292" spans="1:16" x14ac:dyDescent="0.2">
      <c r="A292" s="474"/>
      <c r="B292" s="194"/>
      <c r="C292" s="291"/>
      <c r="D292" s="266"/>
      <c r="E292" s="266"/>
      <c r="F292" s="266"/>
      <c r="G292" s="253"/>
      <c r="H292" s="253"/>
      <c r="I292" s="253"/>
      <c r="J292" s="253"/>
      <c r="K292" s="253"/>
      <c r="L292" s="253"/>
      <c r="M292" s="253"/>
      <c r="N292" s="253"/>
      <c r="O292" s="253"/>
      <c r="P292" s="182"/>
    </row>
    <row r="293" spans="1:16" ht="13.5" thickBot="1" x14ac:dyDescent="0.25">
      <c r="A293" s="180" t="s">
        <v>110</v>
      </c>
      <c r="B293" s="179"/>
      <c r="C293" s="440"/>
      <c r="P293" s="179"/>
    </row>
    <row r="294" spans="1:16" x14ac:dyDescent="0.2">
      <c r="A294" s="452" t="s">
        <v>3</v>
      </c>
      <c r="B294" s="182"/>
      <c r="C294" s="183" t="s">
        <v>4</v>
      </c>
      <c r="D294" s="966" t="s">
        <v>6</v>
      </c>
      <c r="E294" s="967"/>
      <c r="F294" s="968"/>
      <c r="G294" s="184" t="s">
        <v>7</v>
      </c>
      <c r="H294" s="958" t="s">
        <v>505</v>
      </c>
      <c r="I294" s="952" t="s">
        <v>506</v>
      </c>
      <c r="J294" s="961" t="s">
        <v>507</v>
      </c>
      <c r="K294" s="952" t="s">
        <v>508</v>
      </c>
      <c r="L294" s="961" t="s">
        <v>509</v>
      </c>
      <c r="M294" s="952" t="s">
        <v>510</v>
      </c>
      <c r="N294" s="952" t="s">
        <v>511</v>
      </c>
      <c r="O294" s="955" t="s">
        <v>512</v>
      </c>
      <c r="P294" s="183" t="s">
        <v>64</v>
      </c>
    </row>
    <row r="295" spans="1:16" ht="13.5" thickBot="1" x14ac:dyDescent="0.25">
      <c r="A295" s="236" t="s">
        <v>10</v>
      </c>
      <c r="B295" s="185"/>
      <c r="C295" s="186" t="s">
        <v>11</v>
      </c>
      <c r="D295" s="189"/>
      <c r="E295" s="189"/>
      <c r="F295" s="189"/>
      <c r="G295" s="197" t="s">
        <v>131</v>
      </c>
      <c r="H295" s="959"/>
      <c r="I295" s="953"/>
      <c r="J295" s="962"/>
      <c r="K295" s="953"/>
      <c r="L295" s="962"/>
      <c r="M295" s="953"/>
      <c r="N295" s="953"/>
      <c r="O295" s="956"/>
      <c r="P295" s="186" t="s">
        <v>65</v>
      </c>
    </row>
    <row r="296" spans="1:16" ht="13.5" thickBot="1" x14ac:dyDescent="0.25">
      <c r="A296" s="453"/>
      <c r="B296" s="190"/>
      <c r="C296" s="187"/>
      <c r="D296" s="297" t="s">
        <v>16</v>
      </c>
      <c r="E296" s="191" t="s">
        <v>17</v>
      </c>
      <c r="F296" s="192" t="s">
        <v>18</v>
      </c>
      <c r="G296" s="191" t="s">
        <v>19</v>
      </c>
      <c r="H296" s="960"/>
      <c r="I296" s="954"/>
      <c r="J296" s="963"/>
      <c r="K296" s="954"/>
      <c r="L296" s="963"/>
      <c r="M296" s="954"/>
      <c r="N296" s="954"/>
      <c r="O296" s="957"/>
      <c r="P296" s="187"/>
    </row>
    <row r="297" spans="1:16" x14ac:dyDescent="0.2">
      <c r="A297" s="452"/>
      <c r="B297" s="194" t="s">
        <v>21</v>
      </c>
      <c r="C297" s="186"/>
      <c r="D297" s="199"/>
      <c r="E297" s="184"/>
      <c r="F297" s="199"/>
      <c r="G297" s="184"/>
      <c r="H297" s="507"/>
      <c r="I297" s="184"/>
      <c r="J297" s="507"/>
      <c r="K297" s="184"/>
      <c r="L297" s="507"/>
      <c r="M297" s="184"/>
      <c r="N297" s="184"/>
      <c r="O297" s="507"/>
      <c r="P297" s="195"/>
    </row>
    <row r="298" spans="1:16" ht="25.5" x14ac:dyDescent="0.2">
      <c r="A298" s="236" t="s">
        <v>331</v>
      </c>
      <c r="B298" s="185"/>
      <c r="C298" s="186" t="s">
        <v>352</v>
      </c>
      <c r="D298" s="199">
        <v>5.7872854291417166</v>
      </c>
      <c r="E298" s="197">
        <v>6.2773253493013978</v>
      </c>
      <c r="F298" s="199">
        <v>26.288922155688624</v>
      </c>
      <c r="G298" s="197">
        <v>185.66047904191618</v>
      </c>
      <c r="H298" s="199">
        <v>0.12600000000000003</v>
      </c>
      <c r="I298" s="197">
        <v>0.67200000000000015</v>
      </c>
      <c r="J298" s="199">
        <v>22.336047904191624</v>
      </c>
      <c r="K298" s="197">
        <v>0.39226746506986043</v>
      </c>
      <c r="L298" s="199">
        <v>103.77256287425153</v>
      </c>
      <c r="M298" s="197">
        <v>163.28420359281446</v>
      </c>
      <c r="N298" s="197">
        <v>49.574000000000019</v>
      </c>
      <c r="O298" s="199">
        <v>1.2053213572854296</v>
      </c>
      <c r="P298" s="198" t="s">
        <v>111</v>
      </c>
    </row>
    <row r="299" spans="1:16" ht="33" customHeight="1" x14ac:dyDescent="0.2">
      <c r="A299" s="236" t="s">
        <v>30</v>
      </c>
      <c r="B299" s="185"/>
      <c r="C299" s="186" t="s">
        <v>338</v>
      </c>
      <c r="D299" s="196">
        <v>2.8494000000000002</v>
      </c>
      <c r="E299" s="197">
        <v>2.4102000000000001</v>
      </c>
      <c r="F299" s="199">
        <v>14.351400000000002</v>
      </c>
      <c r="G299" s="197">
        <v>90.54</v>
      </c>
      <c r="H299" s="203">
        <v>3.9600000000000003E-2</v>
      </c>
      <c r="I299" s="202">
        <v>1.1700000000000002</v>
      </c>
      <c r="J299" s="203">
        <v>18.000000000000004</v>
      </c>
      <c r="K299" s="202">
        <v>0</v>
      </c>
      <c r="L299" s="203">
        <v>113.202</v>
      </c>
      <c r="M299" s="202">
        <v>81</v>
      </c>
      <c r="N299" s="202">
        <v>12.6</v>
      </c>
      <c r="O299" s="203">
        <v>0.1206</v>
      </c>
      <c r="P299" s="198" t="s">
        <v>31</v>
      </c>
    </row>
    <row r="300" spans="1:16" ht="32.25" customHeight="1" thickBot="1" x14ac:dyDescent="0.25">
      <c r="A300" s="236" t="s">
        <v>33</v>
      </c>
      <c r="B300" s="185"/>
      <c r="C300" s="204" t="s">
        <v>133</v>
      </c>
      <c r="D300" s="197">
        <v>1.915</v>
      </c>
      <c r="E300" s="408">
        <v>4.3549999999999995</v>
      </c>
      <c r="F300" s="197">
        <v>12.920000000000002</v>
      </c>
      <c r="G300" s="197">
        <v>98.500000000000014</v>
      </c>
      <c r="H300" s="203">
        <v>2.7500000000000007E-2</v>
      </c>
      <c r="I300" s="202">
        <v>0</v>
      </c>
      <c r="J300" s="203">
        <v>20</v>
      </c>
      <c r="K300" s="202">
        <v>0.47499999999999998</v>
      </c>
      <c r="L300" s="203">
        <v>5.95</v>
      </c>
      <c r="M300" s="202">
        <v>17.75</v>
      </c>
      <c r="N300" s="202">
        <v>3.25</v>
      </c>
      <c r="O300" s="203">
        <v>0.31</v>
      </c>
      <c r="P300" s="198" t="s">
        <v>35</v>
      </c>
    </row>
    <row r="301" spans="1:16" ht="13.5" thickBot="1" x14ac:dyDescent="0.25">
      <c r="A301" s="454" t="s">
        <v>37</v>
      </c>
      <c r="B301" s="206"/>
      <c r="C301" s="208">
        <v>359</v>
      </c>
      <c r="D301" s="208">
        <v>8.6366854291417177</v>
      </c>
      <c r="E301" s="286">
        <v>8.99</v>
      </c>
      <c r="F301" s="208">
        <v>40.640322155688622</v>
      </c>
      <c r="G301" s="208">
        <v>276.2004790419162</v>
      </c>
      <c r="H301" s="219">
        <f>H298+H299+H300</f>
        <v>0.19310000000000002</v>
      </c>
      <c r="I301" s="219">
        <f t="shared" ref="I301:O301" si="54">I298+I299+I300</f>
        <v>1.8420000000000003</v>
      </c>
      <c r="J301" s="219">
        <f t="shared" si="54"/>
        <v>60.336047904191631</v>
      </c>
      <c r="K301" s="219">
        <f t="shared" si="54"/>
        <v>0.86726746506986041</v>
      </c>
      <c r="L301" s="219">
        <f t="shared" si="54"/>
        <v>222.92456287425154</v>
      </c>
      <c r="M301" s="219">
        <f t="shared" si="54"/>
        <v>262.03420359281449</v>
      </c>
      <c r="N301" s="219">
        <f t="shared" si="54"/>
        <v>65.424000000000021</v>
      </c>
      <c r="O301" s="219">
        <f t="shared" si="54"/>
        <v>1.6359213572854296</v>
      </c>
      <c r="P301" s="209"/>
    </row>
    <row r="302" spans="1:16" x14ac:dyDescent="0.2">
      <c r="A302" s="452"/>
      <c r="B302" s="194" t="s">
        <v>38</v>
      </c>
      <c r="C302" s="204"/>
      <c r="D302" s="197"/>
      <c r="E302" s="408"/>
      <c r="F302" s="199"/>
      <c r="G302" s="197"/>
      <c r="H302" s="199"/>
      <c r="I302" s="197"/>
      <c r="J302" s="199"/>
      <c r="K302" s="197"/>
      <c r="L302" s="199"/>
      <c r="M302" s="197"/>
      <c r="N302" s="197"/>
      <c r="O302" s="199"/>
      <c r="P302" s="195"/>
    </row>
    <row r="303" spans="1:16" ht="13.5" thickBot="1" x14ac:dyDescent="0.25">
      <c r="A303" s="226" t="s">
        <v>39</v>
      </c>
      <c r="B303" s="227"/>
      <c r="C303" s="223">
        <v>125</v>
      </c>
      <c r="D303" s="240">
        <v>1.99</v>
      </c>
      <c r="E303" s="225">
        <v>2.4</v>
      </c>
      <c r="F303" s="224">
        <v>10.63</v>
      </c>
      <c r="G303" s="225">
        <v>68</v>
      </c>
      <c r="H303" s="224">
        <v>1.375E-2</v>
      </c>
      <c r="I303" s="225">
        <v>2.5</v>
      </c>
      <c r="J303" s="224">
        <v>0</v>
      </c>
      <c r="K303" s="225">
        <v>0.125</v>
      </c>
      <c r="L303" s="224">
        <v>8.75</v>
      </c>
      <c r="M303" s="225">
        <v>8.75</v>
      </c>
      <c r="N303" s="225">
        <v>5</v>
      </c>
      <c r="O303" s="224">
        <v>1.75</v>
      </c>
      <c r="P303" s="198" t="s">
        <v>153</v>
      </c>
    </row>
    <row r="304" spans="1:16" ht="13.5" thickBot="1" x14ac:dyDescent="0.25">
      <c r="A304" s="454" t="s">
        <v>37</v>
      </c>
      <c r="B304" s="206"/>
      <c r="C304" s="210">
        <v>125</v>
      </c>
      <c r="D304" s="219">
        <v>1.99</v>
      </c>
      <c r="E304" s="208">
        <v>2.4</v>
      </c>
      <c r="F304" s="219">
        <v>10.63</v>
      </c>
      <c r="G304" s="208">
        <v>68</v>
      </c>
      <c r="H304" s="219">
        <f>H303</f>
        <v>1.375E-2</v>
      </c>
      <c r="I304" s="219">
        <f t="shared" ref="I304:O304" si="55">I303</f>
        <v>2.5</v>
      </c>
      <c r="J304" s="219">
        <f t="shared" si="55"/>
        <v>0</v>
      </c>
      <c r="K304" s="219">
        <f t="shared" si="55"/>
        <v>0.125</v>
      </c>
      <c r="L304" s="219">
        <f t="shared" si="55"/>
        <v>8.75</v>
      </c>
      <c r="M304" s="219">
        <f t="shared" si="55"/>
        <v>8.75</v>
      </c>
      <c r="N304" s="219">
        <f t="shared" si="55"/>
        <v>5</v>
      </c>
      <c r="O304" s="219">
        <f t="shared" si="55"/>
        <v>1.75</v>
      </c>
      <c r="P304" s="209"/>
    </row>
    <row r="305" spans="1:16" x14ac:dyDescent="0.2">
      <c r="A305" s="236"/>
      <c r="B305" s="178" t="s">
        <v>40</v>
      </c>
      <c r="C305" s="204"/>
      <c r="D305" s="507"/>
      <c r="E305" s="184"/>
      <c r="F305" s="507"/>
      <c r="G305" s="184"/>
      <c r="H305" s="199"/>
      <c r="I305" s="197"/>
      <c r="J305" s="199"/>
      <c r="K305" s="197"/>
      <c r="L305" s="199"/>
      <c r="M305" s="197"/>
      <c r="N305" s="197"/>
      <c r="O305" s="199"/>
      <c r="P305" s="198"/>
    </row>
    <row r="306" spans="1:16" x14ac:dyDescent="0.2">
      <c r="A306" s="236" t="s">
        <v>531</v>
      </c>
      <c r="B306" s="185"/>
      <c r="C306" s="202">
        <v>40</v>
      </c>
      <c r="D306" s="461">
        <v>1.1499999999999999</v>
      </c>
      <c r="E306" s="311">
        <v>2.48</v>
      </c>
      <c r="F306" s="462">
        <v>3.22</v>
      </c>
      <c r="G306" s="463">
        <v>39.72</v>
      </c>
      <c r="H306" s="248">
        <v>4.0800000000000003E-2</v>
      </c>
      <c r="I306" s="247">
        <v>3.72</v>
      </c>
      <c r="J306" s="248"/>
      <c r="K306" s="247">
        <v>1.1304000000000001</v>
      </c>
      <c r="L306" s="248">
        <v>7.4640000000000004</v>
      </c>
      <c r="M306" s="247">
        <v>23.112000000000002</v>
      </c>
      <c r="N306" s="509">
        <v>7.8120000000000012</v>
      </c>
      <c r="O306" s="247">
        <v>0.26280000000000003</v>
      </c>
      <c r="P306" s="197" t="s">
        <v>532</v>
      </c>
    </row>
    <row r="307" spans="1:16" ht="47.25" customHeight="1" x14ac:dyDescent="0.2">
      <c r="A307" s="236" t="s">
        <v>354</v>
      </c>
      <c r="B307" s="185"/>
      <c r="C307" s="204" t="s">
        <v>503</v>
      </c>
      <c r="D307" s="199">
        <v>2.8569497574194678</v>
      </c>
      <c r="E307" s="197">
        <v>5.3985561431880766</v>
      </c>
      <c r="F307" s="199">
        <v>8.2737932601949389</v>
      </c>
      <c r="G307" s="197">
        <v>96.579725075396652</v>
      </c>
      <c r="H307" s="199">
        <v>6.1670820402989643E-2</v>
      </c>
      <c r="I307" s="197">
        <v>5.1604559202762355</v>
      </c>
      <c r="J307" s="199">
        <v>4.3489663009746922</v>
      </c>
      <c r="K307" s="197">
        <v>1.4340395122164429</v>
      </c>
      <c r="L307" s="199">
        <v>22.518628873639582</v>
      </c>
      <c r="M307" s="197">
        <v>45.410060098780534</v>
      </c>
      <c r="N307" s="197">
        <v>16.080680755277765</v>
      </c>
      <c r="O307" s="199">
        <v>0.67738297128370994</v>
      </c>
      <c r="P307" s="198" t="s">
        <v>346</v>
      </c>
    </row>
    <row r="308" spans="1:16" ht="33.75" customHeight="1" x14ac:dyDescent="0.2">
      <c r="A308" s="236" t="s">
        <v>474</v>
      </c>
      <c r="B308" s="214"/>
      <c r="C308" s="215" t="s">
        <v>475</v>
      </c>
      <c r="D308" s="199">
        <v>6.1159999999999997</v>
      </c>
      <c r="E308" s="197">
        <v>5.33</v>
      </c>
      <c r="F308" s="199">
        <v>7.3659999999999997</v>
      </c>
      <c r="G308" s="197">
        <v>102.2</v>
      </c>
      <c r="H308" s="199">
        <v>0.03</v>
      </c>
      <c r="I308" s="197">
        <v>0.16</v>
      </c>
      <c r="J308" s="199">
        <v>10.600000000000001</v>
      </c>
      <c r="K308" s="197">
        <v>2.532</v>
      </c>
      <c r="L308" s="199">
        <v>22.220000000000002</v>
      </c>
      <c r="M308" s="197">
        <v>82.449999999999989</v>
      </c>
      <c r="N308" s="197">
        <v>19.13</v>
      </c>
      <c r="O308" s="199">
        <v>0.72399999999999998</v>
      </c>
      <c r="P308" s="197" t="s">
        <v>476</v>
      </c>
    </row>
    <row r="309" spans="1:16" ht="39.75" customHeight="1" x14ac:dyDescent="0.2">
      <c r="A309" s="171" t="s">
        <v>477</v>
      </c>
      <c r="B309" s="185"/>
      <c r="C309" s="202">
        <v>110</v>
      </c>
      <c r="D309" s="199">
        <v>3.7927999999999997</v>
      </c>
      <c r="E309" s="197">
        <v>4.3911999999999995</v>
      </c>
      <c r="F309" s="199">
        <v>20.917599999999997</v>
      </c>
      <c r="G309" s="197">
        <v>138.16</v>
      </c>
      <c r="H309" s="199">
        <v>5.28E-2</v>
      </c>
      <c r="I309" s="197">
        <v>1.9887999999999999</v>
      </c>
      <c r="J309" s="199">
        <v>0</v>
      </c>
      <c r="K309" s="197">
        <v>2.3056000000000001</v>
      </c>
      <c r="L309" s="199">
        <v>14.2384</v>
      </c>
      <c r="M309" s="197">
        <v>37.312000000000005</v>
      </c>
      <c r="N309" s="197">
        <v>12.716000000000001</v>
      </c>
      <c r="O309" s="199">
        <v>0.75680000000000003</v>
      </c>
      <c r="P309" s="198" t="s">
        <v>478</v>
      </c>
    </row>
    <row r="310" spans="1:16" ht="27" customHeight="1" x14ac:dyDescent="0.2">
      <c r="A310" s="171" t="s">
        <v>355</v>
      </c>
      <c r="B310" s="185"/>
      <c r="C310" s="202">
        <v>150</v>
      </c>
      <c r="D310" s="199">
        <v>0.45</v>
      </c>
      <c r="E310" s="197">
        <v>7.5000000000000011E-2</v>
      </c>
      <c r="F310" s="199">
        <v>22.65</v>
      </c>
      <c r="G310" s="197">
        <v>92.699999999999989</v>
      </c>
      <c r="H310" s="199">
        <v>1.4999999999999998E-3</v>
      </c>
      <c r="I310" s="197">
        <v>0.82499999999999996</v>
      </c>
      <c r="J310" s="199"/>
      <c r="K310" s="197"/>
      <c r="L310" s="199">
        <v>11.775</v>
      </c>
      <c r="M310" s="197">
        <v>12.225000000000001</v>
      </c>
      <c r="N310" s="197">
        <v>2.52</v>
      </c>
      <c r="O310" s="199">
        <v>0.27750000000000002</v>
      </c>
      <c r="P310" s="198" t="s">
        <v>358</v>
      </c>
    </row>
    <row r="311" spans="1:16" ht="26.25" thickBot="1" x14ac:dyDescent="0.25">
      <c r="A311" s="236" t="s">
        <v>264</v>
      </c>
      <c r="B311" s="185"/>
      <c r="C311" s="202">
        <v>35</v>
      </c>
      <c r="D311" s="199">
        <v>2.31</v>
      </c>
      <c r="E311" s="217">
        <v>0.42</v>
      </c>
      <c r="F311" s="199">
        <v>13.860000000000001</v>
      </c>
      <c r="G311" s="217">
        <v>69.3</v>
      </c>
      <c r="H311" s="199">
        <v>5.9500000000000004E-2</v>
      </c>
      <c r="I311" s="197"/>
      <c r="J311" s="199"/>
      <c r="K311" s="197">
        <v>0.49</v>
      </c>
      <c r="L311" s="199">
        <v>10.15</v>
      </c>
      <c r="M311" s="197">
        <v>52.5</v>
      </c>
      <c r="N311" s="197">
        <v>16.45</v>
      </c>
      <c r="O311" s="199">
        <v>1.365</v>
      </c>
      <c r="P311" s="218" t="s">
        <v>215</v>
      </c>
    </row>
    <row r="312" spans="1:16" ht="13.5" thickBot="1" x14ac:dyDescent="0.25">
      <c r="A312" s="454" t="s">
        <v>37</v>
      </c>
      <c r="B312" s="206"/>
      <c r="C312" s="210">
        <v>554</v>
      </c>
      <c r="D312" s="238">
        <v>19.474213540834377</v>
      </c>
      <c r="E312" s="238">
        <v>20.98625868263473</v>
      </c>
      <c r="F312" s="238">
        <v>89.196744769232154</v>
      </c>
      <c r="G312" s="238">
        <v>661.25</v>
      </c>
      <c r="H312" s="238">
        <f>H306+H307+H308+H309+H310+H311</f>
        <v>0.24627082040298964</v>
      </c>
      <c r="I312" s="238">
        <f t="shared" ref="I312:O312" si="56">I306+I307+I308+I309+I310+I311</f>
        <v>11.854255920276234</v>
      </c>
      <c r="J312" s="238">
        <f t="shared" si="56"/>
        <v>14.948966300974693</v>
      </c>
      <c r="K312" s="238">
        <f t="shared" si="56"/>
        <v>7.8920395122164431</v>
      </c>
      <c r="L312" s="238">
        <f t="shared" si="56"/>
        <v>88.366028873639593</v>
      </c>
      <c r="M312" s="238">
        <f t="shared" si="56"/>
        <v>253.00906009878054</v>
      </c>
      <c r="N312" s="238">
        <f t="shared" si="56"/>
        <v>74.708680755277769</v>
      </c>
      <c r="O312" s="238">
        <f t="shared" si="56"/>
        <v>4.0634829712837099</v>
      </c>
      <c r="P312" s="209"/>
    </row>
    <row r="313" spans="1:16" x14ac:dyDescent="0.2">
      <c r="A313" s="254"/>
      <c r="B313" s="321" t="s">
        <v>428</v>
      </c>
      <c r="C313" s="202"/>
      <c r="D313" s="199"/>
      <c r="E313" s="184"/>
      <c r="F313" s="199"/>
      <c r="G313" s="184"/>
      <c r="H313" s="199"/>
      <c r="I313" s="197"/>
      <c r="J313" s="199"/>
      <c r="K313" s="197"/>
      <c r="L313" s="199"/>
      <c r="M313" s="197"/>
      <c r="N313" s="197"/>
      <c r="O313" s="199"/>
      <c r="P313" s="198"/>
    </row>
    <row r="314" spans="1:16" x14ac:dyDescent="0.2">
      <c r="A314" s="236" t="s">
        <v>226</v>
      </c>
      <c r="B314" s="185"/>
      <c r="C314" s="186">
        <v>150</v>
      </c>
      <c r="D314" s="196">
        <v>4.3499999999999996</v>
      </c>
      <c r="E314" s="197">
        <v>3.75</v>
      </c>
      <c r="F314" s="199">
        <v>7.2</v>
      </c>
      <c r="G314" s="197">
        <v>80.25</v>
      </c>
      <c r="H314" s="196">
        <v>0.06</v>
      </c>
      <c r="I314" s="197">
        <v>1.95</v>
      </c>
      <c r="J314" s="199">
        <v>30</v>
      </c>
      <c r="K314" s="197">
        <v>0</v>
      </c>
      <c r="L314" s="199">
        <v>180</v>
      </c>
      <c r="M314" s="197">
        <v>135</v>
      </c>
      <c r="N314" s="197">
        <v>21</v>
      </c>
      <c r="O314" s="199">
        <v>0.15</v>
      </c>
      <c r="P314" s="198" t="s">
        <v>229</v>
      </c>
    </row>
    <row r="315" spans="1:16" x14ac:dyDescent="0.2">
      <c r="A315" s="236" t="s">
        <v>227</v>
      </c>
      <c r="B315" s="185" t="s">
        <v>182</v>
      </c>
      <c r="C315" s="186"/>
      <c r="D315" s="196"/>
      <c r="E315" s="197"/>
      <c r="F315" s="199"/>
      <c r="G315" s="197"/>
      <c r="H315" s="196"/>
      <c r="I315" s="197"/>
      <c r="J315" s="199"/>
      <c r="K315" s="197"/>
      <c r="L315" s="199"/>
      <c r="M315" s="197"/>
      <c r="N315" s="197"/>
      <c r="O315" s="199"/>
      <c r="P315" s="198"/>
    </row>
    <row r="316" spans="1:16" ht="29.25" customHeight="1" thickBot="1" x14ac:dyDescent="0.25">
      <c r="A316" s="236" t="s">
        <v>235</v>
      </c>
      <c r="B316" s="185" t="s">
        <v>55</v>
      </c>
      <c r="C316" s="202">
        <v>20</v>
      </c>
      <c r="D316" s="224">
        <v>1.28</v>
      </c>
      <c r="E316" s="225">
        <v>3.36</v>
      </c>
      <c r="F316" s="224">
        <v>12.85</v>
      </c>
      <c r="G316" s="225">
        <v>90.2</v>
      </c>
      <c r="H316" s="224">
        <v>1.5000000000000001E-2</v>
      </c>
      <c r="I316" s="225">
        <v>0</v>
      </c>
      <c r="J316" s="224">
        <v>18</v>
      </c>
      <c r="K316" s="225">
        <v>0.15</v>
      </c>
      <c r="L316" s="224">
        <v>3.4499999999999997</v>
      </c>
      <c r="M316" s="225">
        <v>9.7499999999999982</v>
      </c>
      <c r="N316" s="225">
        <v>1.4999999999999998</v>
      </c>
      <c r="O316" s="224">
        <v>0.12</v>
      </c>
      <c r="P316" s="198"/>
    </row>
    <row r="317" spans="1:16" ht="13.5" thickBot="1" x14ac:dyDescent="0.25">
      <c r="A317" s="454" t="s">
        <v>37</v>
      </c>
      <c r="B317" s="318"/>
      <c r="C317" s="322">
        <v>170</v>
      </c>
      <c r="D317" s="271">
        <v>5.98</v>
      </c>
      <c r="E317" s="272">
        <v>6.7</v>
      </c>
      <c r="F317" s="271">
        <v>34.450000000000003</v>
      </c>
      <c r="G317" s="272">
        <v>260.64999999999998</v>
      </c>
      <c r="H317" s="271">
        <f t="shared" ref="H317:O317" si="57">H314+H316</f>
        <v>7.4999999999999997E-2</v>
      </c>
      <c r="I317" s="271">
        <f t="shared" si="57"/>
        <v>1.95</v>
      </c>
      <c r="J317" s="271">
        <f t="shared" si="57"/>
        <v>48</v>
      </c>
      <c r="K317" s="271">
        <f t="shared" si="57"/>
        <v>0.15</v>
      </c>
      <c r="L317" s="271">
        <f t="shared" si="57"/>
        <v>183.45</v>
      </c>
      <c r="M317" s="271">
        <f t="shared" si="57"/>
        <v>144.75</v>
      </c>
      <c r="N317" s="271">
        <f t="shared" si="57"/>
        <v>22.5</v>
      </c>
      <c r="O317" s="271">
        <f t="shared" si="57"/>
        <v>0.27</v>
      </c>
      <c r="P317" s="273"/>
    </row>
    <row r="318" spans="1:16" x14ac:dyDescent="0.2">
      <c r="A318" s="236"/>
      <c r="B318" s="323" t="s">
        <v>429</v>
      </c>
      <c r="C318" s="223"/>
      <c r="D318" s="224"/>
      <c r="E318" s="225"/>
      <c r="F318" s="224"/>
      <c r="G318" s="225"/>
      <c r="H318" s="224"/>
      <c r="I318" s="225"/>
      <c r="J318" s="224"/>
      <c r="K318" s="225"/>
      <c r="L318" s="224"/>
      <c r="M318" s="225"/>
      <c r="N318" s="225"/>
      <c r="O318" s="224"/>
      <c r="P318" s="198" t="s">
        <v>351</v>
      </c>
    </row>
    <row r="319" spans="1:16" ht="25.5" x14ac:dyDescent="0.2">
      <c r="A319" s="185" t="s">
        <v>412</v>
      </c>
      <c r="B319" s="220"/>
      <c r="C319" s="202">
        <v>150</v>
      </c>
      <c r="D319" s="199">
        <v>10.068000000000001</v>
      </c>
      <c r="E319" s="197">
        <v>10.739999999999998</v>
      </c>
      <c r="F319" s="199">
        <v>9.5699999999999985</v>
      </c>
      <c r="G319" s="197">
        <v>180.6</v>
      </c>
      <c r="H319" s="199">
        <v>8.3999999999999991E-2</v>
      </c>
      <c r="I319" s="197">
        <v>21.425999999999991</v>
      </c>
      <c r="J319" s="199">
        <v>9.7799999999999976</v>
      </c>
      <c r="K319" s="197">
        <v>2.532</v>
      </c>
      <c r="L319" s="199">
        <v>85.74</v>
      </c>
      <c r="M319" s="197">
        <v>105.708</v>
      </c>
      <c r="N319" s="197">
        <v>31.800000000000004</v>
      </c>
      <c r="O319" s="199">
        <v>2.3880000000000003</v>
      </c>
      <c r="P319" s="198" t="s">
        <v>479</v>
      </c>
    </row>
    <row r="320" spans="1:16" ht="24.75" customHeight="1" x14ac:dyDescent="0.2">
      <c r="A320" s="236" t="s">
        <v>385</v>
      </c>
      <c r="B320" s="185"/>
      <c r="C320" s="202" t="s">
        <v>183</v>
      </c>
      <c r="D320" s="199">
        <v>0.50849999999999995</v>
      </c>
      <c r="E320" s="197">
        <v>0.20849999999999996</v>
      </c>
      <c r="F320" s="199">
        <v>15.569999999999999</v>
      </c>
      <c r="G320" s="197">
        <v>66.149999999999991</v>
      </c>
      <c r="H320" s="199">
        <v>8.9999999999999993E-3</v>
      </c>
      <c r="I320" s="197">
        <v>75</v>
      </c>
      <c r="J320" s="199">
        <v>0</v>
      </c>
      <c r="K320" s="197">
        <v>0.56999999999999995</v>
      </c>
      <c r="L320" s="199">
        <v>16.004999999999999</v>
      </c>
      <c r="M320" s="197">
        <v>2.5799999999999996</v>
      </c>
      <c r="N320" s="197">
        <v>2.5799999999999996</v>
      </c>
      <c r="O320" s="199">
        <v>0.47549999999999998</v>
      </c>
      <c r="P320" s="198" t="s">
        <v>386</v>
      </c>
    </row>
    <row r="321" spans="1:16" ht="26.25" thickBot="1" x14ac:dyDescent="0.25">
      <c r="A321" s="236" t="s">
        <v>206</v>
      </c>
      <c r="B321" s="185"/>
      <c r="C321" s="202">
        <v>20</v>
      </c>
      <c r="D321" s="199">
        <v>1.52</v>
      </c>
      <c r="E321" s="197">
        <v>0.16000000000000003</v>
      </c>
      <c r="F321" s="199">
        <v>9.8400000000000016</v>
      </c>
      <c r="G321" s="197">
        <v>47.000000000000007</v>
      </c>
      <c r="H321" s="199">
        <v>2.2000000000000002E-2</v>
      </c>
      <c r="I321" s="197"/>
      <c r="J321" s="199"/>
      <c r="K321" s="197">
        <v>0.22</v>
      </c>
      <c r="L321" s="199">
        <v>4</v>
      </c>
      <c r="M321" s="197">
        <v>13</v>
      </c>
      <c r="N321" s="197">
        <v>2.8</v>
      </c>
      <c r="O321" s="199">
        <v>0.22</v>
      </c>
      <c r="P321" s="198" t="s">
        <v>216</v>
      </c>
    </row>
    <row r="322" spans="1:16" ht="13.5" thickBot="1" x14ac:dyDescent="0.25">
      <c r="A322" s="454" t="s">
        <v>37</v>
      </c>
      <c r="B322" s="231"/>
      <c r="C322" s="210">
        <v>325</v>
      </c>
      <c r="D322" s="208">
        <v>11.01</v>
      </c>
      <c r="E322" s="208">
        <v>11.2685</v>
      </c>
      <c r="F322" s="208">
        <v>48.23</v>
      </c>
      <c r="G322" s="208">
        <v>340.75</v>
      </c>
      <c r="H322" s="238">
        <f>H318+H319+H320+H321</f>
        <v>0.11499999999999999</v>
      </c>
      <c r="I322" s="238">
        <f t="shared" ref="I322:O322" si="58">I318+I319+I320+I321</f>
        <v>96.425999999999988</v>
      </c>
      <c r="J322" s="238">
        <f t="shared" si="58"/>
        <v>9.7799999999999976</v>
      </c>
      <c r="K322" s="238">
        <f t="shared" si="58"/>
        <v>3.3220000000000001</v>
      </c>
      <c r="L322" s="238">
        <f t="shared" si="58"/>
        <v>105.74499999999999</v>
      </c>
      <c r="M322" s="238">
        <f t="shared" si="58"/>
        <v>121.288</v>
      </c>
      <c r="N322" s="238">
        <f t="shared" si="58"/>
        <v>37.18</v>
      </c>
      <c r="O322" s="238">
        <f t="shared" si="58"/>
        <v>3.0835000000000004</v>
      </c>
      <c r="P322" s="191"/>
    </row>
    <row r="323" spans="1:16" ht="13.5" thickBot="1" x14ac:dyDescent="0.25">
      <c r="A323" s="454" t="s">
        <v>62</v>
      </c>
      <c r="B323" s="231"/>
      <c r="C323" s="208">
        <f>C317+C301+C304+C312+C322</f>
        <v>1533</v>
      </c>
      <c r="D323" s="208">
        <v>41.98243518656119</v>
      </c>
      <c r="E323" s="208">
        <v>46.618500000000004</v>
      </c>
      <c r="F323" s="208">
        <v>207.01771541588357</v>
      </c>
      <c r="G323" s="208">
        <v>1444.5402041173129</v>
      </c>
      <c r="H323" s="208">
        <f t="shared" ref="H323:O323" si="59">H317+H301+H304+H312+H322</f>
        <v>0.64312082040298968</v>
      </c>
      <c r="I323" s="208">
        <f t="shared" si="59"/>
        <v>114.57225592027622</v>
      </c>
      <c r="J323" s="208">
        <f t="shared" si="59"/>
        <v>133.06501420516631</v>
      </c>
      <c r="K323" s="208">
        <f t="shared" si="59"/>
        <v>12.356306977286302</v>
      </c>
      <c r="L323" s="208">
        <f t="shared" si="59"/>
        <v>609.23559174789114</v>
      </c>
      <c r="M323" s="208">
        <f t="shared" si="59"/>
        <v>789.83126369159504</v>
      </c>
      <c r="N323" s="208">
        <f t="shared" si="59"/>
        <v>204.8126807552778</v>
      </c>
      <c r="O323" s="208">
        <f t="shared" si="59"/>
        <v>10.80290432856914</v>
      </c>
      <c r="P323" s="209"/>
    </row>
    <row r="324" spans="1:16" ht="13.5" thickBot="1" x14ac:dyDescent="0.25">
      <c r="A324" s="454" t="s">
        <v>471</v>
      </c>
      <c r="B324" s="231"/>
      <c r="C324" s="208">
        <f>C37+C69+C102+C133+C163+C195+C229+C261+C291+C323</f>
        <v>15009.5</v>
      </c>
      <c r="D324" s="208">
        <f>D37+D69+D102+D133+D163+D195+D229+D261+D291+D323</f>
        <v>414.46982403701463</v>
      </c>
      <c r="E324" s="208">
        <f t="shared" ref="E324:O324" si="60">E37+E69+E102+E133+E163+E195+E229+E261+E291+E323</f>
        <v>476.96377996732787</v>
      </c>
      <c r="F324" s="208">
        <f t="shared" si="60"/>
        <v>2044.0010466965755</v>
      </c>
      <c r="G324" s="208">
        <f t="shared" si="60"/>
        <v>14055.083884997053</v>
      </c>
      <c r="H324" s="208">
        <f t="shared" si="60"/>
        <v>7.09707683231413</v>
      </c>
      <c r="I324" s="208">
        <f t="shared" si="60"/>
        <v>531.31318602106387</v>
      </c>
      <c r="J324" s="208">
        <f t="shared" si="60"/>
        <v>2180.081406782906</v>
      </c>
      <c r="K324" s="208">
        <f t="shared" si="60"/>
        <v>88.910454577686266</v>
      </c>
      <c r="L324" s="208">
        <f t="shared" si="60"/>
        <v>6388.6084476337255</v>
      </c>
      <c r="M324" s="208">
        <f t="shared" si="60"/>
        <v>8357.8701005725798</v>
      </c>
      <c r="N324" s="208">
        <f t="shared" si="60"/>
        <v>1959.268929118462</v>
      </c>
      <c r="O324" s="208">
        <f t="shared" si="60"/>
        <v>109.3742185427255</v>
      </c>
      <c r="P324" s="209"/>
    </row>
    <row r="325" spans="1:16" x14ac:dyDescent="0.2">
      <c r="A325" s="171" t="s">
        <v>115</v>
      </c>
      <c r="B325" s="185"/>
      <c r="C325" s="254"/>
      <c r="P325" s="185"/>
    </row>
    <row r="326" spans="1:16" x14ac:dyDescent="0.2">
      <c r="A326" s="964" t="s">
        <v>208</v>
      </c>
      <c r="B326" s="964"/>
      <c r="C326" s="964"/>
      <c r="D326" s="964"/>
      <c r="E326" s="964"/>
      <c r="F326" s="964"/>
      <c r="G326" s="964"/>
      <c r="H326" s="964"/>
      <c r="I326" s="964"/>
      <c r="J326" s="964"/>
      <c r="K326" s="964"/>
      <c r="L326" s="964"/>
      <c r="M326" s="964"/>
      <c r="N326" s="964"/>
      <c r="O326" s="964"/>
      <c r="P326" s="964"/>
    </row>
    <row r="327" spans="1:16" x14ac:dyDescent="0.2">
      <c r="A327" s="964" t="s">
        <v>116</v>
      </c>
      <c r="B327" s="964"/>
      <c r="C327" s="964"/>
      <c r="D327" s="964"/>
      <c r="E327" s="964"/>
      <c r="F327" s="964"/>
      <c r="G327" s="964"/>
      <c r="H327" s="964"/>
      <c r="I327" s="964"/>
      <c r="J327" s="964"/>
      <c r="K327" s="964"/>
      <c r="L327" s="964"/>
      <c r="M327" s="964"/>
      <c r="N327" s="964"/>
      <c r="O327" s="964"/>
      <c r="P327" s="964"/>
    </row>
    <row r="328" spans="1:16" x14ac:dyDescent="0.2">
      <c r="A328" s="964" t="s">
        <v>117</v>
      </c>
      <c r="B328" s="964"/>
      <c r="C328" s="964"/>
      <c r="D328" s="964"/>
      <c r="E328" s="964"/>
      <c r="F328" s="964"/>
      <c r="G328" s="964"/>
      <c r="H328" s="964"/>
      <c r="I328" s="964"/>
      <c r="J328" s="964"/>
      <c r="K328" s="964"/>
      <c r="L328" s="964"/>
      <c r="M328" s="964"/>
      <c r="N328" s="964"/>
      <c r="O328" s="964"/>
      <c r="P328" s="964"/>
    </row>
    <row r="329" spans="1:16" x14ac:dyDescent="0.2">
      <c r="A329" s="964" t="s">
        <v>118</v>
      </c>
      <c r="B329" s="964"/>
      <c r="C329" s="964"/>
      <c r="D329" s="964"/>
      <c r="E329" s="964"/>
      <c r="F329" s="964"/>
      <c r="G329" s="964"/>
      <c r="H329" s="964"/>
      <c r="I329" s="964"/>
      <c r="J329" s="964"/>
      <c r="K329" s="964"/>
      <c r="L329" s="964"/>
      <c r="M329" s="964"/>
      <c r="N329" s="964"/>
      <c r="O329" s="964"/>
      <c r="P329" s="964"/>
    </row>
    <row r="330" spans="1:16" x14ac:dyDescent="0.2">
      <c r="A330" s="965" t="s">
        <v>368</v>
      </c>
      <c r="B330" s="965"/>
      <c r="C330" s="965"/>
      <c r="D330" s="965"/>
      <c r="E330" s="965"/>
      <c r="F330" s="965"/>
      <c r="G330" s="965"/>
      <c r="H330" s="965"/>
      <c r="I330" s="965"/>
      <c r="J330" s="965"/>
      <c r="K330" s="965"/>
      <c r="L330" s="965"/>
      <c r="M330" s="965"/>
      <c r="N330" s="965"/>
      <c r="O330" s="965"/>
      <c r="P330" s="965"/>
    </row>
    <row r="331" spans="1:16" x14ac:dyDescent="0.2">
      <c r="A331" s="964" t="s">
        <v>119</v>
      </c>
      <c r="B331" s="964"/>
      <c r="C331" s="964"/>
      <c r="D331" s="964"/>
      <c r="E331" s="964"/>
      <c r="F331" s="964"/>
      <c r="G331" s="964"/>
      <c r="H331" s="964"/>
      <c r="I331" s="964"/>
      <c r="J331" s="964"/>
      <c r="K331" s="964"/>
      <c r="L331" s="964"/>
      <c r="M331" s="964"/>
      <c r="N331" s="964"/>
      <c r="O331" s="964"/>
      <c r="P331" s="964"/>
    </row>
    <row r="332" spans="1:16" x14ac:dyDescent="0.2">
      <c r="A332" s="965" t="s">
        <v>369</v>
      </c>
      <c r="B332" s="965"/>
      <c r="C332" s="965"/>
      <c r="D332" s="965"/>
      <c r="E332" s="965"/>
      <c r="F332" s="965"/>
      <c r="G332" s="965"/>
      <c r="H332" s="965"/>
      <c r="I332" s="965"/>
      <c r="J332" s="965"/>
      <c r="K332" s="965"/>
      <c r="L332" s="965"/>
      <c r="M332" s="965"/>
      <c r="N332" s="965"/>
      <c r="O332" s="965"/>
      <c r="P332" s="965"/>
    </row>
    <row r="333" spans="1:16" x14ac:dyDescent="0.2">
      <c r="A333" s="964" t="s">
        <v>120</v>
      </c>
      <c r="B333" s="964"/>
      <c r="C333" s="964"/>
      <c r="D333" s="964"/>
      <c r="E333" s="964"/>
      <c r="F333" s="964"/>
      <c r="G333" s="964"/>
      <c r="H333" s="964"/>
      <c r="I333" s="964"/>
      <c r="J333" s="964"/>
      <c r="K333" s="964"/>
      <c r="L333" s="964"/>
      <c r="M333" s="964"/>
      <c r="N333" s="964"/>
      <c r="O333" s="964"/>
      <c r="P333" s="964"/>
    </row>
    <row r="334" spans="1:16" x14ac:dyDescent="0.2">
      <c r="A334" s="965" t="s">
        <v>370</v>
      </c>
      <c r="B334" s="965"/>
      <c r="C334" s="965"/>
      <c r="D334" s="965"/>
      <c r="E334" s="965"/>
      <c r="F334" s="965"/>
      <c r="G334" s="965"/>
      <c r="H334" s="965"/>
      <c r="I334" s="965"/>
      <c r="J334" s="965"/>
      <c r="K334" s="965"/>
      <c r="L334" s="965"/>
      <c r="M334" s="965"/>
      <c r="N334" s="965"/>
      <c r="O334" s="965"/>
      <c r="P334" s="965"/>
    </row>
    <row r="335" spans="1:16" x14ac:dyDescent="0.2">
      <c r="A335" s="964" t="s">
        <v>219</v>
      </c>
      <c r="B335" s="964"/>
      <c r="C335" s="964"/>
      <c r="D335" s="964"/>
      <c r="E335" s="964"/>
      <c r="F335" s="964"/>
      <c r="G335" s="964"/>
      <c r="H335" s="964"/>
      <c r="I335" s="964"/>
      <c r="J335" s="964"/>
      <c r="K335" s="964"/>
      <c r="L335" s="964"/>
      <c r="M335" s="964"/>
      <c r="N335" s="964"/>
      <c r="O335" s="964"/>
      <c r="P335" s="964"/>
    </row>
    <row r="336" spans="1:16" x14ac:dyDescent="0.2">
      <c r="A336" s="964" t="s">
        <v>121</v>
      </c>
      <c r="B336" s="964"/>
      <c r="C336" s="964"/>
      <c r="D336" s="964"/>
      <c r="E336" s="964"/>
      <c r="F336" s="964"/>
      <c r="G336" s="964"/>
      <c r="H336" s="964"/>
      <c r="I336" s="964"/>
      <c r="J336" s="964"/>
      <c r="K336" s="964"/>
      <c r="L336" s="964"/>
      <c r="M336" s="964"/>
      <c r="N336" s="964"/>
      <c r="O336" s="964"/>
      <c r="P336" s="964"/>
    </row>
    <row r="337" spans="1:16" x14ac:dyDescent="0.2">
      <c r="A337" s="964" t="s">
        <v>122</v>
      </c>
      <c r="B337" s="964"/>
      <c r="C337" s="964"/>
      <c r="D337" s="964"/>
      <c r="E337" s="964"/>
      <c r="F337" s="964"/>
      <c r="G337" s="964"/>
      <c r="H337" s="964"/>
      <c r="I337" s="964"/>
      <c r="J337" s="964"/>
      <c r="K337" s="964"/>
      <c r="L337" s="964"/>
      <c r="M337" s="964"/>
      <c r="N337" s="964"/>
      <c r="O337" s="964"/>
      <c r="P337" s="964"/>
    </row>
    <row r="338" spans="1:16" x14ac:dyDescent="0.2">
      <c r="A338" s="965" t="s">
        <v>371</v>
      </c>
      <c r="B338" s="965"/>
      <c r="C338" s="965"/>
      <c r="D338" s="965"/>
      <c r="E338" s="965"/>
      <c r="F338" s="965"/>
      <c r="G338" s="965"/>
      <c r="H338" s="965"/>
      <c r="I338" s="965"/>
      <c r="J338" s="965"/>
      <c r="K338" s="965"/>
      <c r="L338" s="965"/>
      <c r="M338" s="965"/>
      <c r="N338" s="965"/>
      <c r="O338" s="965"/>
      <c r="P338" s="965"/>
    </row>
    <row r="339" spans="1:16" x14ac:dyDescent="0.2">
      <c r="A339" s="964" t="s">
        <v>175</v>
      </c>
      <c r="B339" s="964"/>
      <c r="C339" s="964"/>
      <c r="D339" s="964"/>
      <c r="E339" s="964"/>
      <c r="F339" s="964"/>
      <c r="G339" s="964"/>
      <c r="H339" s="964"/>
      <c r="I339" s="964"/>
      <c r="J339" s="964"/>
      <c r="K339" s="964"/>
      <c r="L339" s="964"/>
      <c r="M339" s="964"/>
      <c r="N339" s="964"/>
      <c r="O339" s="964"/>
      <c r="P339" s="964"/>
    </row>
    <row r="340" spans="1:16" x14ac:dyDescent="0.2">
      <c r="A340" s="964" t="s">
        <v>123</v>
      </c>
      <c r="B340" s="964"/>
      <c r="C340" s="964"/>
      <c r="D340" s="964"/>
      <c r="E340" s="964"/>
      <c r="F340" s="964"/>
      <c r="G340" s="964"/>
      <c r="H340" s="964"/>
      <c r="I340" s="964"/>
      <c r="J340" s="964"/>
      <c r="K340" s="964"/>
      <c r="L340" s="964"/>
      <c r="M340" s="964"/>
      <c r="N340" s="964"/>
      <c r="O340" s="964"/>
      <c r="P340" s="964"/>
    </row>
    <row r="341" spans="1:16" x14ac:dyDescent="0.2">
      <c r="A341" s="964" t="s">
        <v>124</v>
      </c>
      <c r="B341" s="964"/>
      <c r="C341" s="964"/>
      <c r="D341" s="964"/>
      <c r="E341" s="964"/>
      <c r="F341" s="964"/>
      <c r="G341" s="964"/>
      <c r="H341" s="964"/>
      <c r="I341" s="964"/>
      <c r="J341" s="964"/>
      <c r="K341" s="964"/>
      <c r="L341" s="964"/>
      <c r="M341" s="964"/>
      <c r="N341" s="964"/>
      <c r="O341" s="964"/>
      <c r="P341" s="964"/>
    </row>
    <row r="342" spans="1:16" x14ac:dyDescent="0.2">
      <c r="A342" s="964" t="s">
        <v>176</v>
      </c>
      <c r="B342" s="964"/>
      <c r="C342" s="964"/>
      <c r="D342" s="964"/>
      <c r="E342" s="964"/>
      <c r="F342" s="964"/>
      <c r="G342" s="964"/>
      <c r="H342" s="964"/>
      <c r="I342" s="964"/>
      <c r="J342" s="964"/>
      <c r="K342" s="964"/>
      <c r="L342" s="964"/>
      <c r="M342" s="964"/>
      <c r="N342" s="964"/>
      <c r="O342" s="964"/>
      <c r="P342" s="964"/>
    </row>
    <row r="343" spans="1:16" x14ac:dyDescent="0.2">
      <c r="A343" s="964" t="s">
        <v>125</v>
      </c>
      <c r="B343" s="964"/>
      <c r="C343" s="964"/>
      <c r="D343" s="964"/>
      <c r="E343" s="964"/>
      <c r="F343" s="964"/>
      <c r="G343" s="964"/>
      <c r="H343" s="964"/>
      <c r="I343" s="964"/>
      <c r="J343" s="964"/>
      <c r="K343" s="964"/>
      <c r="L343" s="964"/>
      <c r="M343" s="964"/>
      <c r="N343" s="964"/>
      <c r="O343" s="964"/>
      <c r="P343" s="964"/>
    </row>
    <row r="344" spans="1:16" x14ac:dyDescent="0.2">
      <c r="A344" s="964" t="s">
        <v>177</v>
      </c>
      <c r="B344" s="964"/>
      <c r="C344" s="964"/>
      <c r="D344" s="964"/>
      <c r="E344" s="964"/>
      <c r="F344" s="964"/>
      <c r="G344" s="964"/>
      <c r="H344" s="964"/>
      <c r="I344" s="964"/>
      <c r="J344" s="964"/>
      <c r="K344" s="964"/>
      <c r="L344" s="964"/>
      <c r="M344" s="964"/>
      <c r="N344" s="964"/>
      <c r="O344" s="964"/>
      <c r="P344" s="964"/>
    </row>
    <row r="345" spans="1:16" x14ac:dyDescent="0.2">
      <c r="A345" s="964" t="s">
        <v>126</v>
      </c>
      <c r="B345" s="964"/>
      <c r="C345" s="964"/>
      <c r="D345" s="964"/>
      <c r="E345" s="964"/>
      <c r="F345" s="964"/>
      <c r="G345" s="964"/>
      <c r="H345" s="964"/>
      <c r="I345" s="964"/>
      <c r="J345" s="964"/>
      <c r="K345" s="964"/>
      <c r="L345" s="964"/>
      <c r="M345" s="964"/>
      <c r="N345" s="964"/>
      <c r="O345" s="964"/>
      <c r="P345" s="964"/>
    </row>
    <row r="346" spans="1:16" x14ac:dyDescent="0.2">
      <c r="A346" s="964" t="s">
        <v>127</v>
      </c>
      <c r="B346" s="964"/>
      <c r="C346" s="964"/>
      <c r="D346" s="964"/>
      <c r="E346" s="964"/>
      <c r="F346" s="964"/>
      <c r="G346" s="964"/>
      <c r="H346" s="964"/>
      <c r="I346" s="964"/>
      <c r="J346" s="964"/>
      <c r="K346" s="964"/>
      <c r="L346" s="964"/>
      <c r="M346" s="964"/>
      <c r="N346" s="964"/>
      <c r="O346" s="964"/>
      <c r="P346" s="964"/>
    </row>
    <row r="347" spans="1:16" x14ac:dyDescent="0.2">
      <c r="A347" s="964" t="s">
        <v>178</v>
      </c>
      <c r="B347" s="964"/>
      <c r="C347" s="964"/>
      <c r="D347" s="964"/>
      <c r="E347" s="964"/>
      <c r="F347" s="964"/>
      <c r="G347" s="964"/>
      <c r="H347" s="964"/>
      <c r="I347" s="964"/>
      <c r="J347" s="964"/>
      <c r="K347" s="964"/>
      <c r="L347" s="964"/>
      <c r="M347" s="964"/>
      <c r="N347" s="964"/>
      <c r="O347" s="964"/>
      <c r="P347" s="964"/>
    </row>
    <row r="348" spans="1:16" x14ac:dyDescent="0.2">
      <c r="A348" s="964" t="s">
        <v>128</v>
      </c>
      <c r="B348" s="964"/>
      <c r="C348" s="964"/>
      <c r="D348" s="964"/>
      <c r="E348" s="964"/>
      <c r="F348" s="964"/>
      <c r="G348" s="964"/>
      <c r="H348" s="964"/>
      <c r="I348" s="964"/>
      <c r="J348" s="964"/>
      <c r="K348" s="964"/>
      <c r="L348" s="964"/>
      <c r="M348" s="964"/>
      <c r="N348" s="964"/>
      <c r="O348" s="964"/>
      <c r="P348" s="964"/>
    </row>
    <row r="349" spans="1:16" x14ac:dyDescent="0.2">
      <c r="A349" s="964" t="s">
        <v>129</v>
      </c>
      <c r="B349" s="964"/>
      <c r="C349" s="964"/>
      <c r="D349" s="964"/>
      <c r="E349" s="964"/>
      <c r="F349" s="964"/>
      <c r="G349" s="964"/>
      <c r="H349" s="964"/>
      <c r="I349" s="964"/>
      <c r="J349" s="964"/>
      <c r="K349" s="964"/>
      <c r="L349" s="964"/>
      <c r="M349" s="964"/>
      <c r="N349" s="964"/>
      <c r="O349" s="964"/>
      <c r="P349" s="964"/>
    </row>
    <row r="350" spans="1:16" x14ac:dyDescent="0.2">
      <c r="P350" s="181"/>
    </row>
    <row r="351" spans="1:16" x14ac:dyDescent="0.2">
      <c r="P351" s="181"/>
    </row>
    <row r="352" spans="1:16" x14ac:dyDescent="0.2">
      <c r="A352" s="180"/>
      <c r="D352" s="296"/>
      <c r="E352" s="296"/>
      <c r="F352" s="296"/>
      <c r="G352" s="296"/>
      <c r="P352" s="181"/>
    </row>
    <row r="353" spans="1:16" x14ac:dyDescent="0.2">
      <c r="A353" s="180"/>
      <c r="D353" s="296"/>
      <c r="E353" s="296"/>
      <c r="F353" s="296"/>
      <c r="G353" s="296"/>
      <c r="P353" s="181"/>
    </row>
    <row r="354" spans="1:16" x14ac:dyDescent="0.2">
      <c r="A354" s="180"/>
      <c r="D354" s="296"/>
      <c r="E354" s="296"/>
      <c r="F354" s="296"/>
      <c r="G354" s="296"/>
      <c r="P354" s="181"/>
    </row>
    <row r="355" spans="1:16" x14ac:dyDescent="0.2">
      <c r="A355" s="180"/>
      <c r="D355" s="296"/>
      <c r="E355" s="296"/>
      <c r="F355" s="296"/>
      <c r="G355" s="296"/>
      <c r="P355" s="181"/>
    </row>
    <row r="356" spans="1:16" x14ac:dyDescent="0.2">
      <c r="P356" s="181"/>
    </row>
    <row r="357" spans="1:16" x14ac:dyDescent="0.2">
      <c r="A357" s="180"/>
      <c r="P357" s="181"/>
    </row>
    <row r="358" spans="1:16" x14ac:dyDescent="0.2">
      <c r="P358" s="181"/>
    </row>
    <row r="359" spans="1:16" x14ac:dyDescent="0.2">
      <c r="P359" s="181"/>
    </row>
    <row r="360" spans="1:16" x14ac:dyDescent="0.2">
      <c r="P360" s="181"/>
    </row>
    <row r="361" spans="1:16" x14ac:dyDescent="0.2">
      <c r="A361" s="180"/>
      <c r="D361" s="296"/>
      <c r="E361" s="296"/>
      <c r="F361" s="296"/>
      <c r="G361" s="296"/>
      <c r="P361" s="181"/>
    </row>
    <row r="362" spans="1:16" x14ac:dyDescent="0.2">
      <c r="P362" s="181"/>
    </row>
    <row r="363" spans="1:16" x14ac:dyDescent="0.2">
      <c r="A363" s="180"/>
      <c r="P363" s="181"/>
    </row>
    <row r="364" spans="1:16" x14ac:dyDescent="0.2">
      <c r="P364" s="181"/>
    </row>
    <row r="365" spans="1:16" x14ac:dyDescent="0.2">
      <c r="A365" s="180"/>
      <c r="B365" s="180"/>
      <c r="C365" s="443"/>
      <c r="D365" s="296"/>
      <c r="E365" s="296"/>
      <c r="F365" s="296"/>
      <c r="G365" s="296"/>
      <c r="P365" s="181"/>
    </row>
    <row r="366" spans="1:16" x14ac:dyDescent="0.2">
      <c r="P366" s="181"/>
    </row>
    <row r="367" spans="1:16" x14ac:dyDescent="0.2">
      <c r="P367" s="181"/>
    </row>
    <row r="368" spans="1:16" x14ac:dyDescent="0.2">
      <c r="A368" s="180"/>
      <c r="D368" s="296"/>
      <c r="E368" s="296"/>
      <c r="F368" s="296"/>
      <c r="G368" s="296"/>
      <c r="P368" s="181"/>
    </row>
    <row r="369" spans="1:16" x14ac:dyDescent="0.2">
      <c r="P369" s="181"/>
    </row>
    <row r="370" spans="1:16" x14ac:dyDescent="0.2">
      <c r="A370" s="180"/>
      <c r="B370" s="180"/>
      <c r="P370" s="181"/>
    </row>
    <row r="371" spans="1:16" x14ac:dyDescent="0.2">
      <c r="A371" s="180"/>
      <c r="B371" s="180"/>
      <c r="P371" s="181"/>
    </row>
    <row r="372" spans="1:16" x14ac:dyDescent="0.2">
      <c r="A372" s="180"/>
      <c r="B372" s="180"/>
      <c r="P372" s="181"/>
    </row>
    <row r="373" spans="1:16" x14ac:dyDescent="0.2">
      <c r="A373" s="180"/>
      <c r="B373" s="180"/>
      <c r="P373" s="181"/>
    </row>
    <row r="374" spans="1:16" x14ac:dyDescent="0.2">
      <c r="A374" s="180"/>
      <c r="B374" s="180"/>
      <c r="P374" s="181"/>
    </row>
    <row r="375" spans="1:16" x14ac:dyDescent="0.2">
      <c r="P375" s="181"/>
    </row>
    <row r="376" spans="1:16" x14ac:dyDescent="0.2">
      <c r="P376" s="181"/>
    </row>
    <row r="377" spans="1:16" x14ac:dyDescent="0.2">
      <c r="C377" s="443"/>
      <c r="P377" s="181"/>
    </row>
    <row r="378" spans="1:16" x14ac:dyDescent="0.2">
      <c r="A378" s="180"/>
      <c r="B378" s="180"/>
      <c r="P378" s="181"/>
    </row>
    <row r="379" spans="1:16" x14ac:dyDescent="0.2">
      <c r="P379" s="181"/>
    </row>
    <row r="380" spans="1:16" x14ac:dyDescent="0.2">
      <c r="P380" s="181"/>
    </row>
    <row r="381" spans="1:16" x14ac:dyDescent="0.2">
      <c r="P381" s="181"/>
    </row>
    <row r="382" spans="1:16" x14ac:dyDescent="0.2">
      <c r="P382" s="181"/>
    </row>
    <row r="383" spans="1:16" x14ac:dyDescent="0.2">
      <c r="P383" s="181"/>
    </row>
    <row r="384" spans="1:16" x14ac:dyDescent="0.2">
      <c r="P384" s="181"/>
    </row>
    <row r="385" spans="1:16" x14ac:dyDescent="0.2">
      <c r="P385" s="181"/>
    </row>
    <row r="386" spans="1:16" x14ac:dyDescent="0.2">
      <c r="A386" s="180"/>
      <c r="B386" s="180"/>
      <c r="C386" s="443"/>
      <c r="D386" s="296"/>
      <c r="E386" s="296"/>
      <c r="F386" s="296"/>
      <c r="G386" s="296"/>
      <c r="P386" s="181"/>
    </row>
    <row r="387" spans="1:16" x14ac:dyDescent="0.2">
      <c r="A387" s="180"/>
      <c r="B387" s="180"/>
      <c r="C387" s="443"/>
      <c r="D387" s="296"/>
      <c r="E387" s="296"/>
      <c r="F387" s="296"/>
      <c r="G387" s="296"/>
      <c r="P387" s="181"/>
    </row>
    <row r="388" spans="1:16" x14ac:dyDescent="0.2">
      <c r="A388" s="180"/>
      <c r="B388" s="180"/>
      <c r="C388" s="443"/>
      <c r="D388" s="296"/>
      <c r="E388" s="296"/>
      <c r="F388" s="296"/>
      <c r="G388" s="296"/>
      <c r="P388" s="181"/>
    </row>
    <row r="389" spans="1:16" x14ac:dyDescent="0.2">
      <c r="P389" s="181"/>
    </row>
    <row r="390" spans="1:16" x14ac:dyDescent="0.2">
      <c r="A390" s="180"/>
      <c r="P390" s="181"/>
    </row>
    <row r="391" spans="1:16" x14ac:dyDescent="0.2">
      <c r="G391" s="296"/>
      <c r="P391" s="181"/>
    </row>
    <row r="392" spans="1:16" x14ac:dyDescent="0.2">
      <c r="P392" s="181"/>
    </row>
    <row r="393" spans="1:16" x14ac:dyDescent="0.2">
      <c r="P393" s="181"/>
    </row>
    <row r="394" spans="1:16" x14ac:dyDescent="0.2">
      <c r="P394" s="181"/>
    </row>
    <row r="395" spans="1:16" x14ac:dyDescent="0.2">
      <c r="P395" s="181"/>
    </row>
    <row r="396" spans="1:16" x14ac:dyDescent="0.2">
      <c r="P396" s="181"/>
    </row>
    <row r="397" spans="1:16" x14ac:dyDescent="0.2">
      <c r="P397" s="181"/>
    </row>
    <row r="398" spans="1:16" x14ac:dyDescent="0.2">
      <c r="P398" s="181"/>
    </row>
    <row r="399" spans="1:16" x14ac:dyDescent="0.2">
      <c r="P399" s="181"/>
    </row>
    <row r="400" spans="1:16" x14ac:dyDescent="0.2">
      <c r="A400" s="180"/>
      <c r="D400" s="296"/>
      <c r="E400" s="296"/>
      <c r="F400" s="296"/>
      <c r="G400" s="296"/>
      <c r="P400" s="181"/>
    </row>
    <row r="401" spans="1:16" x14ac:dyDescent="0.2">
      <c r="A401" s="180"/>
      <c r="D401" s="296"/>
      <c r="E401" s="296"/>
      <c r="F401" s="296"/>
      <c r="G401" s="296"/>
      <c r="P401" s="181"/>
    </row>
    <row r="402" spans="1:16" x14ac:dyDescent="0.2">
      <c r="A402" s="180"/>
      <c r="D402" s="296"/>
      <c r="E402" s="296"/>
      <c r="F402" s="296"/>
      <c r="G402" s="296"/>
      <c r="P402" s="181"/>
    </row>
    <row r="403" spans="1:16" x14ac:dyDescent="0.2">
      <c r="A403" s="180"/>
      <c r="D403" s="296"/>
      <c r="E403" s="296"/>
      <c r="F403" s="296"/>
      <c r="G403" s="296"/>
      <c r="P403" s="181"/>
    </row>
    <row r="404" spans="1:16" x14ac:dyDescent="0.2">
      <c r="P404" s="181"/>
    </row>
    <row r="405" spans="1:16" x14ac:dyDescent="0.2">
      <c r="A405" s="180"/>
      <c r="P405" s="181"/>
    </row>
    <row r="406" spans="1:16" x14ac:dyDescent="0.2">
      <c r="P406" s="181"/>
    </row>
    <row r="407" spans="1:16" x14ac:dyDescent="0.2">
      <c r="P407" s="181"/>
    </row>
    <row r="408" spans="1:16" x14ac:dyDescent="0.2">
      <c r="P408" s="181"/>
    </row>
    <row r="409" spans="1:16" x14ac:dyDescent="0.2">
      <c r="A409" s="180"/>
      <c r="D409" s="296"/>
      <c r="E409" s="296"/>
      <c r="F409" s="296"/>
      <c r="G409" s="296"/>
      <c r="P409" s="181"/>
    </row>
    <row r="410" spans="1:16" x14ac:dyDescent="0.2">
      <c r="A410" s="180"/>
      <c r="D410" s="296"/>
      <c r="E410" s="296"/>
      <c r="F410" s="296"/>
      <c r="G410" s="296"/>
      <c r="P410" s="181"/>
    </row>
    <row r="411" spans="1:16" x14ac:dyDescent="0.2">
      <c r="A411" s="180"/>
      <c r="D411" s="296"/>
      <c r="E411" s="296"/>
      <c r="F411" s="296"/>
      <c r="G411" s="296"/>
      <c r="P411" s="181"/>
    </row>
    <row r="412" spans="1:16" x14ac:dyDescent="0.2">
      <c r="A412" s="180"/>
      <c r="P412" s="181"/>
    </row>
    <row r="413" spans="1:16" x14ac:dyDescent="0.2">
      <c r="A413" s="180"/>
      <c r="B413" s="180"/>
      <c r="C413" s="443"/>
      <c r="D413" s="296"/>
      <c r="E413" s="296"/>
      <c r="F413" s="296"/>
      <c r="G413" s="296"/>
      <c r="P413" s="181"/>
    </row>
    <row r="414" spans="1:16" x14ac:dyDescent="0.2">
      <c r="P414" s="181"/>
    </row>
    <row r="415" spans="1:16" x14ac:dyDescent="0.2">
      <c r="P415" s="181"/>
    </row>
    <row r="416" spans="1:16" x14ac:dyDescent="0.2">
      <c r="P416" s="181"/>
    </row>
    <row r="417" spans="1:16" x14ac:dyDescent="0.2">
      <c r="P417" s="181"/>
    </row>
    <row r="418" spans="1:16" x14ac:dyDescent="0.2">
      <c r="P418" s="181"/>
    </row>
    <row r="419" spans="1:16" x14ac:dyDescent="0.2">
      <c r="A419" s="180"/>
      <c r="D419" s="296"/>
      <c r="E419" s="296"/>
      <c r="F419" s="296"/>
      <c r="G419" s="296"/>
      <c r="P419" s="181"/>
    </row>
    <row r="420" spans="1:16" x14ac:dyDescent="0.2">
      <c r="P420" s="181"/>
    </row>
    <row r="421" spans="1:16" x14ac:dyDescent="0.2">
      <c r="P421" s="181"/>
    </row>
    <row r="422" spans="1:16" x14ac:dyDescent="0.2">
      <c r="P422" s="181"/>
    </row>
    <row r="423" spans="1:16" x14ac:dyDescent="0.2">
      <c r="P423" s="181"/>
    </row>
    <row r="424" spans="1:16" x14ac:dyDescent="0.2">
      <c r="P424" s="181"/>
    </row>
    <row r="425" spans="1:16" x14ac:dyDescent="0.2">
      <c r="P425" s="181"/>
    </row>
    <row r="426" spans="1:16" x14ac:dyDescent="0.2">
      <c r="C426" s="443"/>
      <c r="P426" s="181"/>
    </row>
    <row r="427" spans="1:16" x14ac:dyDescent="0.2">
      <c r="A427" s="180"/>
      <c r="B427" s="180"/>
      <c r="P427" s="181"/>
    </row>
    <row r="428" spans="1:16" x14ac:dyDescent="0.2">
      <c r="P428" s="181"/>
    </row>
    <row r="429" spans="1:16" x14ac:dyDescent="0.2">
      <c r="P429" s="181"/>
    </row>
    <row r="430" spans="1:16" x14ac:dyDescent="0.2">
      <c r="P430" s="181"/>
    </row>
    <row r="431" spans="1:16" x14ac:dyDescent="0.2">
      <c r="P431" s="181"/>
    </row>
    <row r="432" spans="1:16" x14ac:dyDescent="0.2">
      <c r="P432" s="181"/>
    </row>
    <row r="433" spans="1:16" x14ac:dyDescent="0.2">
      <c r="P433" s="181"/>
    </row>
    <row r="434" spans="1:16" x14ac:dyDescent="0.2">
      <c r="A434" s="180"/>
      <c r="B434" s="180"/>
      <c r="C434" s="443"/>
      <c r="D434" s="296"/>
      <c r="E434" s="296"/>
      <c r="F434" s="296"/>
      <c r="G434" s="296"/>
      <c r="P434" s="181"/>
    </row>
    <row r="435" spans="1:16" x14ac:dyDescent="0.2">
      <c r="A435" s="180"/>
      <c r="B435" s="180"/>
      <c r="C435" s="443"/>
      <c r="D435" s="296"/>
      <c r="E435" s="296"/>
      <c r="F435" s="296"/>
      <c r="G435" s="296"/>
      <c r="P435" s="181"/>
    </row>
    <row r="436" spans="1:16" x14ac:dyDescent="0.2">
      <c r="P436" s="181"/>
    </row>
    <row r="437" spans="1:16" x14ac:dyDescent="0.2">
      <c r="A437" s="180"/>
      <c r="P437" s="181"/>
    </row>
    <row r="438" spans="1:16" x14ac:dyDescent="0.2">
      <c r="P438" s="181"/>
    </row>
    <row r="439" spans="1:16" x14ac:dyDescent="0.2">
      <c r="P439" s="181"/>
    </row>
    <row r="440" spans="1:16" x14ac:dyDescent="0.2">
      <c r="P440" s="181"/>
    </row>
    <row r="441" spans="1:16" x14ac:dyDescent="0.2">
      <c r="P441" s="181"/>
    </row>
    <row r="442" spans="1:16" x14ac:dyDescent="0.2">
      <c r="P442" s="181"/>
    </row>
    <row r="443" spans="1:16" x14ac:dyDescent="0.2">
      <c r="P443" s="181"/>
    </row>
    <row r="444" spans="1:16" x14ac:dyDescent="0.2">
      <c r="P444" s="181"/>
    </row>
    <row r="445" spans="1:16" x14ac:dyDescent="0.2">
      <c r="P445" s="181"/>
    </row>
    <row r="446" spans="1:16" x14ac:dyDescent="0.2">
      <c r="A446" s="180"/>
      <c r="D446" s="296"/>
      <c r="E446" s="296"/>
      <c r="F446" s="296"/>
      <c r="G446" s="296"/>
      <c r="P446" s="181"/>
    </row>
    <row r="447" spans="1:16" x14ac:dyDescent="0.2">
      <c r="A447" s="180"/>
      <c r="D447" s="296"/>
      <c r="E447" s="296"/>
      <c r="F447" s="296"/>
      <c r="G447" s="296"/>
      <c r="P447" s="181"/>
    </row>
    <row r="448" spans="1:16" x14ac:dyDescent="0.2">
      <c r="P448" s="181"/>
    </row>
    <row r="449" spans="1:16" x14ac:dyDescent="0.2">
      <c r="A449" s="180"/>
      <c r="P449" s="181"/>
    </row>
    <row r="450" spans="1:16" x14ac:dyDescent="0.2">
      <c r="P450" s="181"/>
    </row>
    <row r="451" spans="1:16" x14ac:dyDescent="0.2">
      <c r="P451" s="181"/>
    </row>
    <row r="452" spans="1:16" x14ac:dyDescent="0.2">
      <c r="P452" s="181"/>
    </row>
    <row r="453" spans="1:16" x14ac:dyDescent="0.2">
      <c r="A453" s="180"/>
      <c r="D453" s="296"/>
      <c r="E453" s="296"/>
      <c r="F453" s="296"/>
      <c r="G453" s="296"/>
      <c r="P453" s="181"/>
    </row>
    <row r="454" spans="1:16" x14ac:dyDescent="0.2">
      <c r="P454" s="181"/>
    </row>
    <row r="455" spans="1:16" x14ac:dyDescent="0.2">
      <c r="A455" s="180"/>
      <c r="P455" s="181"/>
    </row>
    <row r="456" spans="1:16" x14ac:dyDescent="0.2">
      <c r="P456" s="181"/>
    </row>
    <row r="457" spans="1:16" x14ac:dyDescent="0.2">
      <c r="A457" s="180"/>
      <c r="B457" s="180"/>
      <c r="C457" s="443"/>
      <c r="D457" s="296"/>
      <c r="E457" s="296"/>
      <c r="F457" s="296"/>
      <c r="G457" s="296"/>
      <c r="P457" s="181"/>
    </row>
    <row r="458" spans="1:16" x14ac:dyDescent="0.2">
      <c r="P458" s="181"/>
    </row>
    <row r="459" spans="1:16" x14ac:dyDescent="0.2">
      <c r="P459" s="181"/>
    </row>
    <row r="460" spans="1:16" x14ac:dyDescent="0.2">
      <c r="P460" s="181"/>
    </row>
    <row r="461" spans="1:16" x14ac:dyDescent="0.2">
      <c r="P461" s="181"/>
    </row>
    <row r="462" spans="1:16" x14ac:dyDescent="0.2">
      <c r="P462" s="181"/>
    </row>
    <row r="463" spans="1:16" x14ac:dyDescent="0.2">
      <c r="A463" s="180"/>
      <c r="D463" s="296"/>
      <c r="E463" s="296"/>
      <c r="F463" s="296"/>
      <c r="G463" s="296"/>
      <c r="P463" s="181"/>
    </row>
    <row r="464" spans="1:16" x14ac:dyDescent="0.2">
      <c r="P464" s="181"/>
    </row>
    <row r="465" spans="1:16" x14ac:dyDescent="0.2">
      <c r="P465" s="181"/>
    </row>
    <row r="466" spans="1:16" x14ac:dyDescent="0.2">
      <c r="P466" s="181"/>
    </row>
    <row r="467" spans="1:16" x14ac:dyDescent="0.2">
      <c r="P467" s="181"/>
    </row>
    <row r="468" spans="1:16" x14ac:dyDescent="0.2">
      <c r="P468" s="181"/>
    </row>
    <row r="469" spans="1:16" x14ac:dyDescent="0.2">
      <c r="P469" s="181"/>
    </row>
    <row r="470" spans="1:16" x14ac:dyDescent="0.2">
      <c r="P470" s="181"/>
    </row>
    <row r="471" spans="1:16" x14ac:dyDescent="0.2">
      <c r="P471" s="181"/>
    </row>
    <row r="472" spans="1:16" x14ac:dyDescent="0.2">
      <c r="P472" s="181"/>
    </row>
    <row r="473" spans="1:16" x14ac:dyDescent="0.2">
      <c r="A473" s="180"/>
      <c r="B473" s="180"/>
      <c r="P473" s="181"/>
    </row>
    <row r="474" spans="1:16" x14ac:dyDescent="0.2">
      <c r="P474" s="181"/>
    </row>
    <row r="475" spans="1:16" x14ac:dyDescent="0.2">
      <c r="P475" s="181"/>
    </row>
    <row r="476" spans="1:16" x14ac:dyDescent="0.2">
      <c r="A476" s="180"/>
      <c r="B476" s="180"/>
      <c r="C476" s="443"/>
      <c r="D476" s="296"/>
      <c r="E476" s="296"/>
      <c r="F476" s="296"/>
      <c r="G476" s="296"/>
      <c r="P476" s="181"/>
    </row>
    <row r="477" spans="1:16" x14ac:dyDescent="0.2">
      <c r="P477" s="181"/>
    </row>
    <row r="478" spans="1:16" x14ac:dyDescent="0.2">
      <c r="A478" s="180"/>
      <c r="B478" s="180"/>
      <c r="C478" s="443"/>
      <c r="D478" s="296"/>
      <c r="E478" s="296"/>
      <c r="F478" s="296"/>
      <c r="P478" s="181"/>
    </row>
    <row r="479" spans="1:16" x14ac:dyDescent="0.2">
      <c r="A479" s="180"/>
      <c r="B479" s="180"/>
      <c r="C479" s="443"/>
      <c r="D479" s="296"/>
      <c r="E479" s="296"/>
      <c r="F479" s="296"/>
      <c r="P479" s="181"/>
    </row>
    <row r="480" spans="1:16" x14ac:dyDescent="0.2">
      <c r="A480" s="180"/>
      <c r="B480" s="180"/>
      <c r="C480" s="443"/>
      <c r="D480" s="296"/>
      <c r="E480" s="296"/>
      <c r="F480" s="296"/>
      <c r="P480" s="181"/>
    </row>
    <row r="481" spans="1:16" x14ac:dyDescent="0.2">
      <c r="A481" s="180"/>
      <c r="B481" s="180"/>
      <c r="C481" s="443"/>
      <c r="D481" s="296"/>
      <c r="E481" s="296"/>
      <c r="F481" s="296"/>
      <c r="P481" s="181"/>
    </row>
    <row r="482" spans="1:16" x14ac:dyDescent="0.2">
      <c r="A482" s="180"/>
      <c r="B482" s="180"/>
      <c r="C482" s="443"/>
      <c r="D482" s="296"/>
      <c r="E482" s="296"/>
      <c r="F482" s="296"/>
      <c r="P482" s="181"/>
    </row>
    <row r="483" spans="1:16" x14ac:dyDescent="0.2">
      <c r="A483" s="180"/>
      <c r="B483" s="180"/>
      <c r="C483" s="443"/>
      <c r="D483" s="296"/>
      <c r="E483" s="296"/>
      <c r="F483" s="296"/>
      <c r="P483" s="181"/>
    </row>
    <row r="484" spans="1:16" x14ac:dyDescent="0.2">
      <c r="A484" s="505"/>
      <c r="B484" s="301"/>
      <c r="C484" s="443"/>
      <c r="D484" s="296"/>
      <c r="E484" s="296"/>
      <c r="F484" s="296"/>
      <c r="P484" s="181"/>
    </row>
    <row r="485" spans="1:16" x14ac:dyDescent="0.2">
      <c r="A485" s="505"/>
      <c r="B485" s="301"/>
      <c r="C485" s="443"/>
      <c r="D485" s="296"/>
      <c r="E485" s="296"/>
      <c r="P485" s="181"/>
    </row>
    <row r="486" spans="1:16" x14ac:dyDescent="0.2">
      <c r="A486" s="178"/>
      <c r="B486" s="178"/>
      <c r="C486" s="444"/>
      <c r="D486" s="253"/>
      <c r="E486" s="253"/>
      <c r="F486" s="253"/>
      <c r="G486" s="253"/>
      <c r="P486" s="181"/>
    </row>
    <row r="487" spans="1:16" x14ac:dyDescent="0.2">
      <c r="A487" s="180"/>
      <c r="B487" s="180"/>
      <c r="C487" s="443"/>
      <c r="D487" s="296"/>
      <c r="E487" s="296"/>
      <c r="F487" s="296"/>
      <c r="G487" s="296"/>
      <c r="P487" s="181"/>
    </row>
    <row r="488" spans="1:16" x14ac:dyDescent="0.2">
      <c r="A488" s="180"/>
      <c r="B488" s="180"/>
      <c r="C488" s="443"/>
      <c r="D488" s="296"/>
      <c r="E488" s="296"/>
      <c r="F488" s="296"/>
      <c r="G488" s="296"/>
      <c r="P488" s="181"/>
    </row>
    <row r="489" spans="1:16" x14ac:dyDescent="0.2">
      <c r="A489" s="180"/>
      <c r="B489" s="180"/>
      <c r="C489" s="443"/>
      <c r="D489" s="296"/>
      <c r="E489" s="296"/>
      <c r="F489" s="296"/>
      <c r="G489" s="296"/>
      <c r="P489" s="181"/>
    </row>
    <row r="490" spans="1:16" x14ac:dyDescent="0.2">
      <c r="A490" s="180"/>
      <c r="B490" s="180"/>
      <c r="C490" s="443"/>
      <c r="D490" s="296"/>
      <c r="E490" s="296"/>
      <c r="F490" s="296"/>
      <c r="P490" s="181"/>
    </row>
    <row r="491" spans="1:16" x14ac:dyDescent="0.2">
      <c r="A491" s="180"/>
      <c r="B491" s="180"/>
      <c r="C491" s="443"/>
      <c r="D491" s="296"/>
      <c r="E491" s="296"/>
      <c r="F491" s="296"/>
      <c r="P491" s="181"/>
    </row>
    <row r="492" spans="1:16" x14ac:dyDescent="0.2">
      <c r="P492" s="181"/>
    </row>
    <row r="493" spans="1:16" x14ac:dyDescent="0.2">
      <c r="P493" s="181"/>
    </row>
    <row r="494" spans="1:16" x14ac:dyDescent="0.2">
      <c r="P494" s="181"/>
    </row>
    <row r="495" spans="1:16" x14ac:dyDescent="0.2">
      <c r="P495" s="181"/>
    </row>
    <row r="496" spans="1:16" x14ac:dyDescent="0.2">
      <c r="P496" s="181"/>
    </row>
    <row r="497" spans="1:16" x14ac:dyDescent="0.2">
      <c r="P497" s="181"/>
    </row>
    <row r="498" spans="1:16" x14ac:dyDescent="0.2">
      <c r="A498" s="180"/>
      <c r="B498" s="180"/>
      <c r="C498" s="443"/>
      <c r="D498" s="296"/>
      <c r="E498" s="296"/>
      <c r="F498" s="296"/>
      <c r="G498" s="296"/>
      <c r="P498" s="181"/>
    </row>
    <row r="499" spans="1:16" x14ac:dyDescent="0.2">
      <c r="A499" s="180"/>
      <c r="B499" s="180"/>
      <c r="C499" s="443"/>
      <c r="D499" s="296"/>
      <c r="E499" s="296"/>
      <c r="F499" s="296"/>
      <c r="G499" s="296"/>
      <c r="P499" s="181"/>
    </row>
    <row r="500" spans="1:16" x14ac:dyDescent="0.2">
      <c r="A500" s="180"/>
      <c r="B500" s="180"/>
      <c r="C500" s="443"/>
      <c r="D500" s="296"/>
      <c r="E500" s="296"/>
      <c r="F500" s="296"/>
      <c r="G500" s="296"/>
      <c r="P500" s="181"/>
    </row>
    <row r="501" spans="1:16" x14ac:dyDescent="0.2">
      <c r="A501" s="180"/>
      <c r="B501" s="180"/>
      <c r="C501" s="443"/>
      <c r="D501" s="296"/>
      <c r="E501" s="296"/>
      <c r="F501" s="296"/>
      <c r="G501" s="296"/>
      <c r="P501" s="181"/>
    </row>
    <row r="502" spans="1:16" x14ac:dyDescent="0.2">
      <c r="A502" s="180"/>
      <c r="B502" s="180"/>
      <c r="C502" s="443"/>
      <c r="D502" s="296"/>
      <c r="E502" s="296"/>
      <c r="F502" s="296"/>
      <c r="G502" s="296"/>
      <c r="P502" s="181"/>
    </row>
    <row r="503" spans="1:16" x14ac:dyDescent="0.2">
      <c r="C503" s="443"/>
      <c r="P503" s="181"/>
    </row>
    <row r="504" spans="1:16" x14ac:dyDescent="0.2">
      <c r="C504" s="443"/>
      <c r="P504" s="181"/>
    </row>
    <row r="505" spans="1:16" x14ac:dyDescent="0.2">
      <c r="C505" s="443"/>
      <c r="P505" s="181"/>
    </row>
    <row r="506" spans="1:16" x14ac:dyDescent="0.2">
      <c r="P506" s="181"/>
    </row>
    <row r="507" spans="1:16" x14ac:dyDescent="0.2">
      <c r="P507" s="181"/>
    </row>
    <row r="508" spans="1:16" x14ac:dyDescent="0.2">
      <c r="P508" s="181"/>
    </row>
    <row r="509" spans="1:16" x14ac:dyDescent="0.2">
      <c r="P509" s="181"/>
    </row>
    <row r="510" spans="1:16" x14ac:dyDescent="0.2">
      <c r="P510" s="181"/>
    </row>
    <row r="511" spans="1:16" x14ac:dyDescent="0.2">
      <c r="P511" s="181"/>
    </row>
    <row r="512" spans="1:16" x14ac:dyDescent="0.2">
      <c r="A512" s="180"/>
      <c r="B512" s="180"/>
      <c r="C512" s="443"/>
      <c r="D512" s="296"/>
      <c r="E512" s="296"/>
      <c r="F512" s="296"/>
      <c r="G512" s="296"/>
      <c r="P512" s="181"/>
    </row>
    <row r="513" spans="1:16" x14ac:dyDescent="0.2">
      <c r="A513" s="180"/>
      <c r="B513" s="180"/>
      <c r="C513" s="443"/>
      <c r="D513" s="296"/>
      <c r="E513" s="296"/>
      <c r="F513" s="296"/>
      <c r="G513" s="296"/>
      <c r="P513" s="181"/>
    </row>
    <row r="514" spans="1:16" x14ac:dyDescent="0.2">
      <c r="A514" s="180"/>
      <c r="B514" s="180"/>
      <c r="C514" s="443"/>
      <c r="D514" s="296"/>
      <c r="E514" s="296"/>
      <c r="F514" s="296"/>
      <c r="G514" s="296"/>
      <c r="P514" s="181"/>
    </row>
    <row r="515" spans="1:16" x14ac:dyDescent="0.2">
      <c r="A515" s="180"/>
      <c r="B515" s="180"/>
      <c r="C515" s="443"/>
      <c r="D515" s="296"/>
      <c r="E515" s="296"/>
      <c r="F515" s="296"/>
      <c r="G515" s="296"/>
      <c r="P515" s="181"/>
    </row>
    <row r="516" spans="1:16" x14ac:dyDescent="0.2">
      <c r="A516" s="180"/>
      <c r="B516" s="180"/>
      <c r="C516" s="443"/>
      <c r="D516" s="296"/>
      <c r="E516" s="296"/>
      <c r="F516" s="296"/>
      <c r="G516" s="296"/>
      <c r="P516" s="181"/>
    </row>
    <row r="517" spans="1:16" x14ac:dyDescent="0.2">
      <c r="P517" s="181"/>
    </row>
    <row r="518" spans="1:16" x14ac:dyDescent="0.2">
      <c r="P518" s="181"/>
    </row>
    <row r="519" spans="1:16" x14ac:dyDescent="0.2">
      <c r="P519" s="181"/>
    </row>
    <row r="520" spans="1:16" x14ac:dyDescent="0.2">
      <c r="A520" s="180"/>
      <c r="B520" s="180"/>
      <c r="C520" s="443"/>
      <c r="D520" s="296"/>
      <c r="E520" s="296"/>
      <c r="F520" s="296"/>
      <c r="G520" s="296"/>
      <c r="P520" s="181"/>
    </row>
    <row r="521" spans="1:16" x14ac:dyDescent="0.2">
      <c r="A521" s="180"/>
      <c r="B521" s="180"/>
      <c r="C521" s="443"/>
      <c r="D521" s="296"/>
      <c r="E521" s="296"/>
      <c r="F521" s="296"/>
      <c r="G521" s="296"/>
      <c r="P521" s="181"/>
    </row>
    <row r="522" spans="1:16" x14ac:dyDescent="0.2">
      <c r="A522" s="180"/>
      <c r="D522" s="296"/>
      <c r="E522" s="296"/>
      <c r="F522" s="296"/>
      <c r="G522" s="296"/>
      <c r="P522" s="181"/>
    </row>
    <row r="523" spans="1:16" x14ac:dyDescent="0.2">
      <c r="A523" s="180"/>
      <c r="D523" s="296"/>
      <c r="E523" s="296"/>
      <c r="F523" s="296"/>
      <c r="G523" s="296"/>
      <c r="P523" s="181"/>
    </row>
    <row r="524" spans="1:16" x14ac:dyDescent="0.2">
      <c r="A524" s="180"/>
      <c r="D524" s="296"/>
      <c r="E524" s="296"/>
      <c r="F524" s="296"/>
      <c r="G524" s="296"/>
      <c r="P524" s="181"/>
    </row>
    <row r="525" spans="1:16" x14ac:dyDescent="0.2">
      <c r="A525" s="180"/>
      <c r="B525" s="180"/>
      <c r="C525" s="443"/>
      <c r="D525" s="296"/>
      <c r="E525" s="296"/>
      <c r="F525" s="296"/>
      <c r="P525" s="181"/>
    </row>
    <row r="526" spans="1:16" x14ac:dyDescent="0.2">
      <c r="A526" s="180"/>
      <c r="B526" s="180"/>
      <c r="C526" s="443"/>
      <c r="D526" s="296"/>
      <c r="E526" s="296"/>
      <c r="F526" s="296"/>
      <c r="P526" s="181"/>
    </row>
    <row r="527" spans="1:16" x14ac:dyDescent="0.2">
      <c r="A527" s="180"/>
      <c r="B527" s="180"/>
      <c r="C527" s="443"/>
      <c r="D527" s="296"/>
      <c r="E527" s="296"/>
      <c r="F527" s="296"/>
      <c r="P527" s="181"/>
    </row>
    <row r="528" spans="1:16" x14ac:dyDescent="0.2">
      <c r="A528" s="180"/>
      <c r="B528" s="180"/>
      <c r="C528" s="443"/>
      <c r="D528" s="296"/>
      <c r="E528" s="296"/>
      <c r="F528" s="296"/>
      <c r="P528" s="181"/>
    </row>
    <row r="529" spans="1:16" x14ac:dyDescent="0.2">
      <c r="A529" s="180"/>
      <c r="B529" s="180"/>
      <c r="C529" s="443"/>
      <c r="D529" s="296"/>
      <c r="E529" s="296"/>
      <c r="F529" s="296"/>
      <c r="P529" s="181"/>
    </row>
    <row r="530" spans="1:16" x14ac:dyDescent="0.2">
      <c r="A530" s="180"/>
      <c r="B530" s="180"/>
      <c r="C530" s="443"/>
      <c r="D530" s="296"/>
      <c r="E530" s="296"/>
      <c r="F530" s="296"/>
      <c r="P530" s="181"/>
    </row>
    <row r="531" spans="1:16" x14ac:dyDescent="0.2">
      <c r="P531" s="181"/>
    </row>
    <row r="532" spans="1:16" x14ac:dyDescent="0.2">
      <c r="P532" s="181"/>
    </row>
    <row r="533" spans="1:16" x14ac:dyDescent="0.2">
      <c r="P533" s="181"/>
    </row>
    <row r="534" spans="1:16" x14ac:dyDescent="0.2">
      <c r="P534" s="181"/>
    </row>
    <row r="535" spans="1:16" x14ac:dyDescent="0.2">
      <c r="P535" s="181"/>
    </row>
    <row r="536" spans="1:16" x14ac:dyDescent="0.2">
      <c r="P536" s="181"/>
    </row>
    <row r="537" spans="1:16" x14ac:dyDescent="0.2">
      <c r="A537" s="180"/>
      <c r="B537" s="180"/>
      <c r="C537" s="443"/>
      <c r="D537" s="296"/>
      <c r="E537" s="296"/>
      <c r="F537" s="296"/>
      <c r="G537" s="296"/>
      <c r="P537" s="181"/>
    </row>
    <row r="538" spans="1:16" x14ac:dyDescent="0.2">
      <c r="A538" s="180"/>
      <c r="B538" s="180"/>
      <c r="C538" s="443"/>
      <c r="D538" s="296"/>
      <c r="E538" s="296"/>
      <c r="F538" s="296"/>
      <c r="G538" s="296"/>
      <c r="P538" s="181"/>
    </row>
    <row r="539" spans="1:16" x14ac:dyDescent="0.2">
      <c r="A539" s="180"/>
      <c r="B539" s="180"/>
      <c r="C539" s="443"/>
      <c r="D539" s="296"/>
      <c r="E539" s="296"/>
      <c r="F539" s="296"/>
      <c r="G539" s="296"/>
      <c r="P539" s="181"/>
    </row>
    <row r="540" spans="1:16" x14ac:dyDescent="0.2">
      <c r="A540" s="180"/>
      <c r="B540" s="180"/>
      <c r="C540" s="443"/>
      <c r="D540" s="296"/>
      <c r="E540" s="296"/>
      <c r="F540" s="296"/>
      <c r="G540" s="296"/>
      <c r="P540" s="181"/>
    </row>
    <row r="541" spans="1:16" x14ac:dyDescent="0.2">
      <c r="A541" s="180"/>
      <c r="B541" s="180"/>
      <c r="C541" s="443"/>
      <c r="D541" s="296"/>
      <c r="E541" s="296"/>
      <c r="F541" s="296"/>
      <c r="P541" s="181"/>
    </row>
    <row r="542" spans="1:16" x14ac:dyDescent="0.2">
      <c r="P542" s="181"/>
    </row>
    <row r="543" spans="1:16" x14ac:dyDescent="0.2">
      <c r="P543" s="181"/>
    </row>
    <row r="544" spans="1:16" x14ac:dyDescent="0.2">
      <c r="P544" s="181"/>
    </row>
    <row r="545" spans="1:16" x14ac:dyDescent="0.2">
      <c r="P545" s="181"/>
    </row>
    <row r="546" spans="1:16" x14ac:dyDescent="0.2">
      <c r="P546" s="181"/>
    </row>
    <row r="547" spans="1:16" x14ac:dyDescent="0.2">
      <c r="P547" s="181"/>
    </row>
    <row r="548" spans="1:16" x14ac:dyDescent="0.2">
      <c r="P548" s="181"/>
    </row>
    <row r="549" spans="1:16" x14ac:dyDescent="0.2">
      <c r="P549" s="181"/>
    </row>
    <row r="550" spans="1:16" x14ac:dyDescent="0.2">
      <c r="P550" s="181"/>
    </row>
    <row r="551" spans="1:16" x14ac:dyDescent="0.2">
      <c r="A551" s="180"/>
      <c r="D551" s="296"/>
      <c r="E551" s="296"/>
      <c r="F551" s="296"/>
      <c r="G551" s="296"/>
      <c r="P551" s="181"/>
    </row>
    <row r="552" spans="1:16" x14ac:dyDescent="0.2">
      <c r="A552" s="180"/>
      <c r="D552" s="296"/>
      <c r="E552" s="296"/>
      <c r="F552" s="296"/>
      <c r="G552" s="296"/>
      <c r="P552" s="181"/>
    </row>
    <row r="553" spans="1:16" x14ac:dyDescent="0.2">
      <c r="A553" s="180"/>
      <c r="D553" s="296"/>
      <c r="E553" s="296"/>
      <c r="F553" s="296"/>
      <c r="G553" s="296"/>
      <c r="P553" s="181"/>
    </row>
    <row r="554" spans="1:16" x14ac:dyDescent="0.2">
      <c r="A554" s="180"/>
      <c r="D554" s="296"/>
      <c r="E554" s="296"/>
      <c r="F554" s="296"/>
      <c r="G554" s="296"/>
      <c r="P554" s="181"/>
    </row>
    <row r="555" spans="1:16" x14ac:dyDescent="0.2">
      <c r="A555" s="180"/>
      <c r="B555" s="180"/>
      <c r="C555" s="443"/>
      <c r="D555" s="296"/>
      <c r="E555" s="296"/>
      <c r="F555" s="296"/>
      <c r="P555" s="181"/>
    </row>
    <row r="556" spans="1:16" x14ac:dyDescent="0.2">
      <c r="P556" s="181"/>
    </row>
    <row r="557" spans="1:16" x14ac:dyDescent="0.2">
      <c r="P557" s="181"/>
    </row>
    <row r="558" spans="1:16" x14ac:dyDescent="0.2">
      <c r="P558" s="181"/>
    </row>
    <row r="559" spans="1:16" x14ac:dyDescent="0.2">
      <c r="A559" s="180"/>
      <c r="D559" s="296"/>
      <c r="E559" s="296"/>
      <c r="F559" s="296"/>
      <c r="G559" s="296"/>
      <c r="P559" s="181"/>
    </row>
    <row r="560" spans="1:16" x14ac:dyDescent="0.2">
      <c r="A560" s="180"/>
      <c r="D560" s="296"/>
      <c r="E560" s="296"/>
      <c r="F560" s="296"/>
      <c r="G560" s="296"/>
      <c r="P560" s="181"/>
    </row>
    <row r="561" spans="1:16" x14ac:dyDescent="0.2">
      <c r="A561" s="180"/>
      <c r="B561" s="180"/>
      <c r="C561" s="443"/>
      <c r="D561" s="296"/>
      <c r="E561" s="296"/>
      <c r="F561" s="296"/>
      <c r="P561" s="181"/>
    </row>
    <row r="562" spans="1:16" x14ac:dyDescent="0.2">
      <c r="A562" s="180"/>
      <c r="D562" s="296"/>
      <c r="E562" s="296"/>
      <c r="F562" s="296"/>
      <c r="G562" s="296"/>
      <c r="P562" s="181"/>
    </row>
    <row r="563" spans="1:16" x14ac:dyDescent="0.2">
      <c r="A563" s="180"/>
      <c r="D563" s="296"/>
      <c r="E563" s="296"/>
      <c r="F563" s="296"/>
      <c r="G563" s="296"/>
      <c r="P563" s="181"/>
    </row>
    <row r="564" spans="1:16" x14ac:dyDescent="0.2">
      <c r="A564" s="180"/>
      <c r="E564" s="296"/>
      <c r="F564" s="296"/>
      <c r="P564" s="181"/>
    </row>
    <row r="565" spans="1:16" x14ac:dyDescent="0.2">
      <c r="A565" s="180"/>
      <c r="B565" s="180"/>
      <c r="C565" s="443"/>
      <c r="D565" s="296"/>
      <c r="E565" s="296"/>
      <c r="F565" s="296"/>
      <c r="P565" s="181"/>
    </row>
    <row r="566" spans="1:16" x14ac:dyDescent="0.2">
      <c r="A566" s="180"/>
      <c r="B566" s="180"/>
      <c r="C566" s="443"/>
      <c r="D566" s="296"/>
      <c r="E566" s="296"/>
      <c r="F566" s="296"/>
      <c r="P566" s="181"/>
    </row>
    <row r="567" spans="1:16" x14ac:dyDescent="0.2">
      <c r="A567" s="180"/>
      <c r="B567" s="180"/>
      <c r="C567" s="443"/>
      <c r="D567" s="296"/>
      <c r="E567" s="296"/>
      <c r="F567" s="296"/>
      <c r="P567" s="181"/>
    </row>
    <row r="568" spans="1:16" x14ac:dyDescent="0.2">
      <c r="A568" s="180"/>
      <c r="B568" s="180"/>
      <c r="C568" s="443"/>
      <c r="D568" s="296"/>
      <c r="E568" s="296"/>
      <c r="F568" s="296"/>
      <c r="P568" s="181"/>
    </row>
    <row r="569" spans="1:16" x14ac:dyDescent="0.2">
      <c r="A569" s="180"/>
      <c r="B569" s="180"/>
      <c r="C569" s="443"/>
      <c r="D569" s="296"/>
      <c r="E569" s="296"/>
      <c r="F569" s="296"/>
      <c r="P569" s="181"/>
    </row>
    <row r="570" spans="1:16" x14ac:dyDescent="0.2">
      <c r="A570" s="180"/>
      <c r="B570" s="180"/>
      <c r="C570" s="443"/>
      <c r="D570" s="296"/>
      <c r="E570" s="296"/>
      <c r="F570" s="296"/>
      <c r="P570" s="181"/>
    </row>
    <row r="571" spans="1:16" x14ac:dyDescent="0.2">
      <c r="A571" s="180"/>
      <c r="E571" s="296"/>
      <c r="F571" s="296"/>
      <c r="P571" s="181"/>
    </row>
    <row r="572" spans="1:16" x14ac:dyDescent="0.2">
      <c r="A572" s="180"/>
      <c r="E572" s="296"/>
      <c r="F572" s="296"/>
      <c r="P572" s="181"/>
    </row>
    <row r="573" spans="1:16" x14ac:dyDescent="0.2">
      <c r="A573" s="180"/>
      <c r="E573" s="296"/>
      <c r="F573" s="296"/>
      <c r="P573" s="181"/>
    </row>
    <row r="574" spans="1:16" x14ac:dyDescent="0.2">
      <c r="A574" s="180"/>
      <c r="E574" s="296"/>
      <c r="F574" s="296"/>
      <c r="P574" s="181"/>
    </row>
    <row r="575" spans="1:16" x14ac:dyDescent="0.2">
      <c r="A575" s="180"/>
      <c r="E575" s="296"/>
      <c r="F575" s="296"/>
      <c r="P575" s="181"/>
    </row>
    <row r="576" spans="1:16" x14ac:dyDescent="0.2">
      <c r="A576" s="180"/>
      <c r="E576" s="296"/>
      <c r="F576" s="296"/>
      <c r="P576" s="181"/>
    </row>
    <row r="577" spans="1:16" x14ac:dyDescent="0.2">
      <c r="A577" s="180"/>
      <c r="B577" s="180"/>
      <c r="C577" s="443"/>
      <c r="D577" s="296"/>
      <c r="E577" s="296"/>
      <c r="F577" s="296"/>
      <c r="P577" s="181"/>
    </row>
    <row r="578" spans="1:16" x14ac:dyDescent="0.2">
      <c r="A578" s="180"/>
      <c r="B578" s="180"/>
      <c r="C578" s="443"/>
      <c r="D578" s="296"/>
      <c r="E578" s="296"/>
      <c r="F578" s="296"/>
      <c r="P578" s="181"/>
    </row>
    <row r="579" spans="1:16" x14ac:dyDescent="0.2">
      <c r="P579" s="181"/>
    </row>
    <row r="580" spans="1:16" x14ac:dyDescent="0.2">
      <c r="P580" s="181"/>
    </row>
    <row r="581" spans="1:16" x14ac:dyDescent="0.2">
      <c r="P581" s="181"/>
    </row>
    <row r="582" spans="1:16" x14ac:dyDescent="0.2">
      <c r="P582" s="181"/>
    </row>
    <row r="583" spans="1:16" x14ac:dyDescent="0.2">
      <c r="P583" s="181"/>
    </row>
    <row r="584" spans="1:16" x14ac:dyDescent="0.2">
      <c r="P584" s="181"/>
    </row>
    <row r="585" spans="1:16" x14ac:dyDescent="0.2">
      <c r="A585" s="180"/>
      <c r="B585" s="180"/>
      <c r="C585" s="443"/>
      <c r="D585" s="296"/>
      <c r="E585" s="296"/>
      <c r="F585" s="296"/>
      <c r="G585" s="296"/>
      <c r="P585" s="181"/>
    </row>
    <row r="586" spans="1:16" x14ac:dyDescent="0.2">
      <c r="A586" s="180"/>
      <c r="B586" s="180"/>
      <c r="C586" s="443"/>
      <c r="D586" s="296"/>
      <c r="E586" s="296"/>
      <c r="F586" s="296"/>
      <c r="G586" s="296"/>
      <c r="P586" s="181"/>
    </row>
    <row r="587" spans="1:16" x14ac:dyDescent="0.2">
      <c r="A587" s="180"/>
      <c r="B587" s="180"/>
      <c r="C587" s="443"/>
      <c r="D587" s="296"/>
      <c r="E587" s="296"/>
      <c r="F587" s="296"/>
      <c r="G587" s="296"/>
      <c r="P587" s="181"/>
    </row>
    <row r="588" spans="1:16" x14ac:dyDescent="0.2">
      <c r="A588" s="180"/>
      <c r="B588" s="180"/>
      <c r="C588" s="443"/>
      <c r="D588" s="296"/>
      <c r="E588" s="296"/>
      <c r="F588" s="296"/>
      <c r="G588" s="296"/>
      <c r="P588" s="181"/>
    </row>
    <row r="589" spans="1:16" x14ac:dyDescent="0.2">
      <c r="A589" s="180"/>
      <c r="B589" s="180"/>
      <c r="C589" s="443"/>
      <c r="D589" s="296"/>
      <c r="E589" s="296"/>
      <c r="F589" s="296"/>
      <c r="G589" s="296"/>
      <c r="P589" s="181"/>
    </row>
    <row r="590" spans="1:16" x14ac:dyDescent="0.2">
      <c r="P590" s="181"/>
    </row>
    <row r="591" spans="1:16" x14ac:dyDescent="0.2">
      <c r="C591" s="443"/>
      <c r="P591" s="181"/>
    </row>
    <row r="592" spans="1:16" x14ac:dyDescent="0.2">
      <c r="P592" s="181"/>
    </row>
    <row r="593" spans="1:16" x14ac:dyDescent="0.2">
      <c r="P593" s="181"/>
    </row>
    <row r="594" spans="1:16" x14ac:dyDescent="0.2">
      <c r="P594" s="181"/>
    </row>
    <row r="595" spans="1:16" x14ac:dyDescent="0.2">
      <c r="P595" s="181"/>
    </row>
    <row r="596" spans="1:16" x14ac:dyDescent="0.2">
      <c r="P596" s="181"/>
    </row>
    <row r="597" spans="1:16" x14ac:dyDescent="0.2">
      <c r="P597" s="181"/>
    </row>
    <row r="598" spans="1:16" x14ac:dyDescent="0.2">
      <c r="A598" s="180"/>
      <c r="D598" s="296"/>
      <c r="E598" s="296"/>
      <c r="F598" s="296"/>
      <c r="G598" s="296"/>
      <c r="P598" s="181"/>
    </row>
    <row r="599" spans="1:16" x14ac:dyDescent="0.2">
      <c r="A599" s="180"/>
      <c r="D599" s="296"/>
      <c r="E599" s="296"/>
      <c r="F599" s="296"/>
      <c r="G599" s="296"/>
      <c r="P599" s="181"/>
    </row>
    <row r="600" spans="1:16" x14ac:dyDescent="0.2">
      <c r="A600" s="180"/>
      <c r="D600" s="296"/>
      <c r="E600" s="296"/>
      <c r="F600" s="296"/>
      <c r="G600" s="296"/>
      <c r="P600" s="181"/>
    </row>
    <row r="601" spans="1:16" x14ac:dyDescent="0.2">
      <c r="A601" s="180"/>
      <c r="D601" s="296"/>
      <c r="E601" s="296"/>
      <c r="F601" s="296"/>
      <c r="G601" s="296"/>
      <c r="P601" s="181"/>
    </row>
    <row r="602" spans="1:16" x14ac:dyDescent="0.2">
      <c r="A602" s="180"/>
      <c r="D602" s="296"/>
      <c r="E602" s="296"/>
      <c r="F602" s="296"/>
      <c r="G602" s="296"/>
      <c r="P602" s="181"/>
    </row>
    <row r="603" spans="1:16" x14ac:dyDescent="0.2">
      <c r="P603" s="181"/>
    </row>
    <row r="604" spans="1:16" x14ac:dyDescent="0.2">
      <c r="P604" s="181"/>
    </row>
    <row r="605" spans="1:16" x14ac:dyDescent="0.2">
      <c r="P605" s="181"/>
    </row>
    <row r="606" spans="1:16" x14ac:dyDescent="0.2">
      <c r="A606" s="180"/>
      <c r="B606" s="180"/>
      <c r="C606" s="443"/>
      <c r="D606" s="296"/>
      <c r="E606" s="296"/>
      <c r="F606" s="296"/>
      <c r="G606" s="296"/>
      <c r="P606" s="181"/>
    </row>
    <row r="607" spans="1:16" x14ac:dyDescent="0.2">
      <c r="A607" s="180"/>
      <c r="B607" s="180"/>
      <c r="C607" s="443"/>
      <c r="D607" s="296"/>
      <c r="E607" s="296"/>
      <c r="F607" s="296"/>
      <c r="G607" s="296"/>
      <c r="P607" s="181"/>
    </row>
    <row r="608" spans="1:16" x14ac:dyDescent="0.2">
      <c r="A608" s="180"/>
      <c r="D608" s="296"/>
      <c r="E608" s="296"/>
      <c r="F608" s="296"/>
      <c r="G608" s="296"/>
      <c r="P608" s="181"/>
    </row>
    <row r="609" spans="1:16" x14ac:dyDescent="0.2">
      <c r="A609" s="180"/>
      <c r="D609" s="296"/>
      <c r="E609" s="296"/>
      <c r="F609" s="296"/>
      <c r="G609" s="296"/>
      <c r="P609" s="181"/>
    </row>
    <row r="610" spans="1:16" x14ac:dyDescent="0.2">
      <c r="A610" s="180"/>
      <c r="D610" s="296"/>
      <c r="E610" s="296"/>
      <c r="F610" s="296"/>
      <c r="G610" s="296"/>
      <c r="P610" s="181"/>
    </row>
    <row r="611" spans="1:16" x14ac:dyDescent="0.2">
      <c r="A611" s="180"/>
      <c r="D611" s="296"/>
      <c r="E611" s="296"/>
      <c r="F611" s="296"/>
      <c r="G611" s="296"/>
      <c r="P611" s="181"/>
    </row>
    <row r="612" spans="1:16" x14ac:dyDescent="0.2">
      <c r="A612" s="180"/>
      <c r="D612" s="296"/>
      <c r="E612" s="296"/>
      <c r="F612" s="296"/>
      <c r="G612" s="296"/>
      <c r="P612" s="181"/>
    </row>
    <row r="613" spans="1:16" x14ac:dyDescent="0.2">
      <c r="A613" s="180"/>
      <c r="E613" s="296"/>
      <c r="F613" s="296"/>
      <c r="P613" s="181"/>
    </row>
    <row r="614" spans="1:16" x14ac:dyDescent="0.2">
      <c r="A614" s="180"/>
      <c r="E614" s="296"/>
      <c r="F614" s="296"/>
      <c r="P614" s="181"/>
    </row>
    <row r="615" spans="1:16" x14ac:dyDescent="0.2">
      <c r="A615" s="180"/>
      <c r="E615" s="296"/>
      <c r="F615" s="296"/>
      <c r="P615" s="181"/>
    </row>
    <row r="616" spans="1:16" x14ac:dyDescent="0.2">
      <c r="A616" s="180"/>
      <c r="E616" s="296"/>
      <c r="F616" s="296"/>
      <c r="P616" s="181"/>
    </row>
    <row r="617" spans="1:16" x14ac:dyDescent="0.2">
      <c r="A617" s="180"/>
      <c r="E617" s="296"/>
      <c r="F617" s="296"/>
      <c r="P617" s="181"/>
    </row>
    <row r="618" spans="1:16" x14ac:dyDescent="0.2">
      <c r="A618" s="180"/>
      <c r="E618" s="296"/>
      <c r="F618" s="296"/>
      <c r="P618" s="181"/>
    </row>
    <row r="619" spans="1:16" x14ac:dyDescent="0.2">
      <c r="A619" s="180"/>
      <c r="E619" s="296"/>
      <c r="F619" s="296"/>
      <c r="P619" s="181"/>
    </row>
    <row r="620" spans="1:16" x14ac:dyDescent="0.2">
      <c r="A620" s="180"/>
      <c r="E620" s="296"/>
      <c r="F620" s="296"/>
      <c r="P620" s="181"/>
    </row>
    <row r="621" spans="1:16" x14ac:dyDescent="0.2">
      <c r="A621" s="180"/>
      <c r="E621" s="296"/>
      <c r="F621" s="296"/>
      <c r="P621" s="181"/>
    </row>
    <row r="622" spans="1:16" x14ac:dyDescent="0.2">
      <c r="A622" s="180"/>
      <c r="E622" s="296"/>
      <c r="F622" s="296"/>
      <c r="P622" s="181"/>
    </row>
    <row r="623" spans="1:16" x14ac:dyDescent="0.2">
      <c r="A623" s="180"/>
      <c r="E623" s="296"/>
      <c r="F623" s="296"/>
      <c r="P623" s="181"/>
    </row>
    <row r="624" spans="1:16" x14ac:dyDescent="0.2">
      <c r="A624" s="180"/>
      <c r="E624" s="296"/>
      <c r="F624" s="296"/>
      <c r="P624" s="181"/>
    </row>
    <row r="625" spans="1:16" x14ac:dyDescent="0.2">
      <c r="A625" s="180"/>
      <c r="B625" s="180"/>
      <c r="C625" s="443"/>
      <c r="D625" s="296"/>
      <c r="E625" s="296"/>
      <c r="F625" s="296"/>
      <c r="P625" s="181"/>
    </row>
    <row r="626" spans="1:16" x14ac:dyDescent="0.2">
      <c r="A626" s="180"/>
      <c r="B626" s="180"/>
      <c r="C626" s="443"/>
      <c r="D626" s="296"/>
      <c r="E626" s="296"/>
      <c r="F626" s="296"/>
      <c r="P626" s="181"/>
    </row>
    <row r="627" spans="1:16" x14ac:dyDescent="0.2">
      <c r="P627" s="181"/>
    </row>
    <row r="628" spans="1:16" x14ac:dyDescent="0.2">
      <c r="P628" s="181"/>
    </row>
    <row r="629" spans="1:16" x14ac:dyDescent="0.2">
      <c r="P629" s="181"/>
    </row>
    <row r="630" spans="1:16" x14ac:dyDescent="0.2">
      <c r="P630" s="181"/>
    </row>
    <row r="631" spans="1:16" x14ac:dyDescent="0.2">
      <c r="P631" s="181"/>
    </row>
    <row r="632" spans="1:16" x14ac:dyDescent="0.2">
      <c r="P632" s="181"/>
    </row>
    <row r="633" spans="1:16" x14ac:dyDescent="0.2">
      <c r="A633" s="180"/>
      <c r="B633" s="180"/>
      <c r="C633" s="443"/>
      <c r="D633" s="296"/>
      <c r="E633" s="296"/>
      <c r="F633" s="296"/>
      <c r="G633" s="296"/>
      <c r="P633" s="181"/>
    </row>
    <row r="634" spans="1:16" x14ac:dyDescent="0.2">
      <c r="A634" s="180"/>
      <c r="B634" s="180"/>
      <c r="C634" s="443"/>
      <c r="D634" s="296"/>
      <c r="E634" s="296"/>
      <c r="F634" s="296"/>
      <c r="G634" s="296"/>
      <c r="P634" s="181"/>
    </row>
    <row r="635" spans="1:16" x14ac:dyDescent="0.2">
      <c r="A635" s="180"/>
      <c r="B635" s="180"/>
      <c r="C635" s="443"/>
      <c r="D635" s="296"/>
      <c r="E635" s="296"/>
      <c r="F635" s="296"/>
      <c r="G635" s="296"/>
      <c r="P635" s="181"/>
    </row>
    <row r="636" spans="1:16" x14ac:dyDescent="0.2">
      <c r="A636" s="180"/>
      <c r="B636" s="180"/>
      <c r="C636" s="443"/>
      <c r="D636" s="296"/>
      <c r="E636" s="296"/>
      <c r="F636" s="296"/>
      <c r="G636" s="296"/>
      <c r="P636" s="181"/>
    </row>
    <row r="637" spans="1:16" x14ac:dyDescent="0.2">
      <c r="P637" s="181"/>
    </row>
    <row r="638" spans="1:16" x14ac:dyDescent="0.2">
      <c r="A638" s="180"/>
      <c r="P638" s="181"/>
    </row>
    <row r="639" spans="1:16" x14ac:dyDescent="0.2">
      <c r="C639" s="443"/>
      <c r="P639" s="181"/>
    </row>
    <row r="640" spans="1:16" x14ac:dyDescent="0.2">
      <c r="C640" s="443"/>
      <c r="P640" s="181"/>
    </row>
    <row r="641" spans="1:16" x14ac:dyDescent="0.2">
      <c r="C641" s="443"/>
      <c r="P641" s="181"/>
    </row>
    <row r="648" spans="1:16" x14ac:dyDescent="0.2">
      <c r="A648" s="180"/>
      <c r="D648" s="296"/>
      <c r="E648" s="296"/>
      <c r="F648" s="296"/>
      <c r="G648" s="296"/>
    </row>
    <row r="649" spans="1:16" x14ac:dyDescent="0.2">
      <c r="A649" s="180"/>
      <c r="D649" s="296"/>
      <c r="E649" s="296"/>
      <c r="F649" s="296"/>
      <c r="G649" s="296"/>
    </row>
    <row r="650" spans="1:16" x14ac:dyDescent="0.2">
      <c r="A650" s="180"/>
      <c r="D650" s="296"/>
      <c r="E650" s="296"/>
      <c r="F650" s="296"/>
      <c r="G650" s="296"/>
    </row>
    <row r="651" spans="1:16" x14ac:dyDescent="0.2">
      <c r="A651" s="180"/>
      <c r="D651" s="296"/>
      <c r="E651" s="296"/>
      <c r="F651" s="296"/>
      <c r="G651" s="296"/>
    </row>
    <row r="652" spans="1:16" x14ac:dyDescent="0.2">
      <c r="H652" s="511"/>
      <c r="I652" s="511"/>
      <c r="J652" s="511"/>
      <c r="K652" s="511"/>
      <c r="L652" s="511"/>
      <c r="M652" s="511"/>
      <c r="N652" s="511"/>
      <c r="O652" s="511"/>
      <c r="P652" s="285"/>
    </row>
    <row r="653" spans="1:16" x14ac:dyDescent="0.2">
      <c r="A653" s="180"/>
      <c r="H653" s="511"/>
      <c r="I653" s="511"/>
      <c r="J653" s="511"/>
      <c r="K653" s="511"/>
      <c r="L653" s="511"/>
      <c r="M653" s="511"/>
      <c r="N653" s="511"/>
      <c r="O653" s="511"/>
      <c r="P653" s="285"/>
    </row>
    <row r="654" spans="1:16" x14ac:dyDescent="0.2">
      <c r="H654" s="511"/>
      <c r="I654" s="511"/>
      <c r="J654" s="511"/>
      <c r="K654" s="511"/>
      <c r="L654" s="511"/>
      <c r="M654" s="511"/>
      <c r="N654" s="511"/>
      <c r="O654" s="511"/>
      <c r="P654" s="285"/>
    </row>
    <row r="655" spans="1:16" x14ac:dyDescent="0.2">
      <c r="H655" s="511"/>
      <c r="I655" s="511"/>
      <c r="J655" s="511"/>
      <c r="K655" s="511"/>
      <c r="L655" s="511"/>
      <c r="M655" s="511"/>
      <c r="N655" s="511"/>
      <c r="O655" s="511"/>
      <c r="P655" s="285"/>
    </row>
    <row r="656" spans="1:16" x14ac:dyDescent="0.2">
      <c r="H656" s="511"/>
      <c r="I656" s="511"/>
      <c r="J656" s="511"/>
      <c r="K656" s="511"/>
      <c r="L656" s="511"/>
      <c r="M656" s="511"/>
      <c r="N656" s="511"/>
      <c r="O656" s="511"/>
      <c r="P656" s="285"/>
    </row>
    <row r="657" spans="1:16" x14ac:dyDescent="0.2">
      <c r="H657" s="511"/>
      <c r="I657" s="511"/>
      <c r="J657" s="511"/>
      <c r="K657" s="511"/>
      <c r="L657" s="511"/>
      <c r="M657" s="511"/>
      <c r="N657" s="511"/>
      <c r="O657" s="511"/>
      <c r="P657" s="285"/>
    </row>
    <row r="658" spans="1:16" x14ac:dyDescent="0.2">
      <c r="A658" s="180"/>
      <c r="D658" s="296"/>
      <c r="E658" s="296"/>
      <c r="F658" s="296"/>
      <c r="G658" s="296"/>
      <c r="H658" s="511"/>
      <c r="I658" s="511"/>
      <c r="J658" s="511"/>
      <c r="K658" s="511"/>
      <c r="L658" s="511"/>
      <c r="M658" s="511"/>
      <c r="N658" s="511"/>
      <c r="O658" s="511"/>
      <c r="P658" s="285"/>
    </row>
    <row r="659" spans="1:16" x14ac:dyDescent="0.2">
      <c r="H659" s="511"/>
      <c r="I659" s="511"/>
      <c r="J659" s="511"/>
      <c r="K659" s="511"/>
      <c r="L659" s="511"/>
      <c r="M659" s="511"/>
      <c r="N659" s="511"/>
      <c r="O659" s="511"/>
      <c r="P659" s="285"/>
    </row>
    <row r="660" spans="1:16" x14ac:dyDescent="0.2">
      <c r="A660" s="180"/>
      <c r="H660" s="511"/>
      <c r="I660" s="511"/>
      <c r="J660" s="511"/>
      <c r="K660" s="511"/>
      <c r="L660" s="511"/>
      <c r="M660" s="511"/>
      <c r="N660" s="511"/>
      <c r="O660" s="511"/>
      <c r="P660" s="285"/>
    </row>
    <row r="661" spans="1:16" x14ac:dyDescent="0.2">
      <c r="H661" s="511"/>
      <c r="I661" s="511"/>
      <c r="J661" s="511"/>
      <c r="K661" s="511"/>
      <c r="L661" s="511"/>
      <c r="M661" s="511"/>
      <c r="N661" s="511"/>
      <c r="O661" s="511"/>
      <c r="P661" s="285"/>
    </row>
    <row r="662" spans="1:16" x14ac:dyDescent="0.2">
      <c r="A662" s="180"/>
      <c r="B662" s="180"/>
      <c r="C662" s="443"/>
      <c r="D662" s="296"/>
      <c r="E662" s="296"/>
      <c r="F662" s="296"/>
      <c r="G662" s="296"/>
      <c r="H662" s="511"/>
      <c r="I662" s="511"/>
      <c r="J662" s="511"/>
      <c r="K662" s="511"/>
      <c r="L662" s="511"/>
      <c r="M662" s="511"/>
      <c r="N662" s="511"/>
      <c r="O662" s="511"/>
      <c r="P662" s="285"/>
    </row>
    <row r="663" spans="1:16" x14ac:dyDescent="0.2">
      <c r="H663" s="511"/>
      <c r="I663" s="511"/>
      <c r="J663" s="511"/>
      <c r="K663" s="511"/>
      <c r="L663" s="511"/>
      <c r="M663" s="511"/>
      <c r="N663" s="511"/>
      <c r="O663" s="511"/>
      <c r="P663" s="285"/>
    </row>
    <row r="664" spans="1:16" x14ac:dyDescent="0.2">
      <c r="A664" s="180"/>
      <c r="D664" s="296"/>
      <c r="E664" s="296"/>
      <c r="F664" s="296"/>
      <c r="G664" s="296"/>
      <c r="H664" s="511"/>
      <c r="I664" s="511"/>
      <c r="J664" s="511"/>
      <c r="K664" s="511"/>
      <c r="L664" s="511"/>
      <c r="M664" s="511"/>
      <c r="N664" s="511"/>
      <c r="O664" s="511"/>
      <c r="P664" s="285"/>
    </row>
    <row r="665" spans="1:16" x14ac:dyDescent="0.2">
      <c r="A665" s="180"/>
      <c r="D665" s="296"/>
      <c r="E665" s="296"/>
      <c r="F665" s="296"/>
      <c r="G665" s="296"/>
      <c r="H665" s="511"/>
      <c r="I665" s="511"/>
      <c r="J665" s="511"/>
      <c r="K665" s="511"/>
      <c r="L665" s="511"/>
      <c r="M665" s="511"/>
      <c r="N665" s="511"/>
      <c r="O665" s="511"/>
      <c r="P665" s="285"/>
    </row>
    <row r="666" spans="1:16" x14ac:dyDescent="0.2">
      <c r="A666" s="180"/>
      <c r="D666" s="296"/>
      <c r="E666" s="296"/>
      <c r="F666" s="296"/>
      <c r="G666" s="296"/>
      <c r="H666" s="511"/>
      <c r="I666" s="511"/>
      <c r="J666" s="511"/>
      <c r="K666" s="511"/>
      <c r="L666" s="511"/>
      <c r="M666" s="511"/>
      <c r="N666" s="511"/>
      <c r="O666" s="511"/>
      <c r="P666" s="285"/>
    </row>
    <row r="667" spans="1:16" x14ac:dyDescent="0.2">
      <c r="A667" s="180"/>
      <c r="D667" s="296"/>
      <c r="E667" s="296"/>
      <c r="F667" s="296"/>
      <c r="G667" s="296"/>
      <c r="H667" s="511"/>
      <c r="I667" s="511"/>
      <c r="J667" s="511"/>
      <c r="K667" s="511"/>
      <c r="L667" s="511"/>
      <c r="M667" s="511"/>
      <c r="N667" s="511"/>
      <c r="O667" s="511"/>
      <c r="P667" s="285"/>
    </row>
    <row r="668" spans="1:16" x14ac:dyDescent="0.2">
      <c r="A668" s="180"/>
      <c r="D668" s="296"/>
      <c r="E668" s="296"/>
      <c r="F668" s="296"/>
      <c r="G668" s="296"/>
      <c r="H668" s="511"/>
      <c r="I668" s="511"/>
      <c r="J668" s="511"/>
      <c r="K668" s="511"/>
      <c r="L668" s="511"/>
      <c r="M668" s="511"/>
      <c r="N668" s="511"/>
      <c r="O668" s="511"/>
      <c r="P668" s="285"/>
    </row>
    <row r="669" spans="1:16" x14ac:dyDescent="0.2">
      <c r="A669" s="180"/>
      <c r="D669" s="296"/>
      <c r="E669" s="296"/>
      <c r="F669" s="296"/>
      <c r="G669" s="296"/>
      <c r="H669" s="511"/>
      <c r="I669" s="511"/>
      <c r="J669" s="511"/>
      <c r="K669" s="511"/>
      <c r="L669" s="511"/>
      <c r="M669" s="511"/>
      <c r="N669" s="511"/>
      <c r="O669" s="511"/>
      <c r="P669" s="285"/>
    </row>
    <row r="670" spans="1:16" x14ac:dyDescent="0.2">
      <c r="A670" s="180"/>
      <c r="D670" s="296"/>
      <c r="E670" s="296"/>
      <c r="F670" s="296"/>
      <c r="G670" s="296"/>
      <c r="H670" s="511"/>
      <c r="I670" s="511"/>
      <c r="J670" s="511"/>
      <c r="K670" s="511"/>
      <c r="L670" s="511"/>
      <c r="M670" s="511"/>
      <c r="N670" s="511"/>
      <c r="O670" s="511"/>
      <c r="P670" s="285"/>
    </row>
    <row r="671" spans="1:16" x14ac:dyDescent="0.2">
      <c r="A671" s="180"/>
      <c r="D671" s="296"/>
      <c r="E671" s="296"/>
      <c r="F671" s="296"/>
      <c r="G671" s="296"/>
      <c r="H671" s="511"/>
      <c r="I671" s="511"/>
      <c r="J671" s="511"/>
      <c r="K671" s="511"/>
      <c r="L671" s="511"/>
      <c r="M671" s="511"/>
      <c r="N671" s="511"/>
      <c r="O671" s="511"/>
      <c r="P671" s="285"/>
    </row>
    <row r="672" spans="1:16" x14ac:dyDescent="0.2">
      <c r="A672" s="180"/>
      <c r="D672" s="296"/>
      <c r="E672" s="296"/>
      <c r="F672" s="296"/>
      <c r="G672" s="296"/>
      <c r="H672" s="511"/>
      <c r="I672" s="511"/>
      <c r="J672" s="511"/>
      <c r="K672" s="511"/>
      <c r="L672" s="511"/>
      <c r="M672" s="511"/>
      <c r="N672" s="511"/>
      <c r="O672" s="511"/>
      <c r="P672" s="285"/>
    </row>
    <row r="673" spans="1:16" x14ac:dyDescent="0.2">
      <c r="A673" s="180"/>
      <c r="B673" s="180"/>
      <c r="C673" s="443"/>
      <c r="D673" s="296"/>
      <c r="E673" s="296"/>
      <c r="F673" s="296"/>
      <c r="H673" s="511"/>
      <c r="I673" s="511"/>
      <c r="J673" s="511"/>
      <c r="K673" s="511"/>
      <c r="L673" s="511"/>
      <c r="M673" s="511"/>
      <c r="N673" s="511"/>
      <c r="O673" s="511"/>
      <c r="P673" s="285"/>
    </row>
    <row r="674" spans="1:16" x14ac:dyDescent="0.2">
      <c r="A674" s="180"/>
      <c r="B674" s="180"/>
      <c r="C674" s="443"/>
      <c r="D674" s="296"/>
      <c r="E674" s="296"/>
      <c r="F674" s="296"/>
      <c r="H674" s="511"/>
      <c r="I674" s="511"/>
      <c r="J674" s="511"/>
      <c r="K674" s="511"/>
      <c r="L674" s="511"/>
      <c r="M674" s="511"/>
      <c r="N674" s="511"/>
      <c r="O674" s="511"/>
      <c r="P674" s="285"/>
    </row>
    <row r="675" spans="1:16" x14ac:dyDescent="0.2">
      <c r="H675" s="511"/>
      <c r="I675" s="511"/>
      <c r="J675" s="511"/>
      <c r="K675" s="511"/>
      <c r="L675" s="511"/>
      <c r="M675" s="511"/>
      <c r="N675" s="511"/>
      <c r="O675" s="511"/>
      <c r="P675" s="285"/>
    </row>
    <row r="676" spans="1:16" x14ac:dyDescent="0.2">
      <c r="H676" s="511"/>
      <c r="I676" s="511"/>
      <c r="J676" s="511"/>
      <c r="K676" s="511"/>
      <c r="L676" s="511"/>
      <c r="M676" s="511"/>
      <c r="N676" s="511"/>
      <c r="O676" s="511"/>
      <c r="P676" s="285"/>
    </row>
    <row r="677" spans="1:16" x14ac:dyDescent="0.2">
      <c r="H677" s="511"/>
      <c r="I677" s="511"/>
      <c r="J677" s="511"/>
      <c r="K677" s="511"/>
      <c r="L677" s="511"/>
      <c r="M677" s="511"/>
      <c r="N677" s="511"/>
      <c r="O677" s="511"/>
      <c r="P677" s="285"/>
    </row>
    <row r="678" spans="1:16" x14ac:dyDescent="0.2">
      <c r="H678" s="511"/>
      <c r="I678" s="511"/>
      <c r="J678" s="511"/>
      <c r="K678" s="511"/>
      <c r="L678" s="511"/>
      <c r="M678" s="511"/>
      <c r="N678" s="511"/>
      <c r="O678" s="511"/>
      <c r="P678" s="285"/>
    </row>
    <row r="679" spans="1:16" x14ac:dyDescent="0.2">
      <c r="H679" s="511"/>
      <c r="I679" s="511"/>
      <c r="J679" s="511"/>
      <c r="K679" s="511"/>
      <c r="L679" s="511"/>
      <c r="M679" s="511"/>
      <c r="N679" s="511"/>
      <c r="O679" s="511"/>
      <c r="P679" s="285"/>
    </row>
    <row r="680" spans="1:16" x14ac:dyDescent="0.2">
      <c r="H680" s="511"/>
      <c r="I680" s="511"/>
      <c r="J680" s="511"/>
      <c r="K680" s="511"/>
      <c r="L680" s="511"/>
      <c r="M680" s="511"/>
      <c r="N680" s="511"/>
      <c r="O680" s="511"/>
      <c r="P680" s="285"/>
    </row>
    <row r="681" spans="1:16" x14ac:dyDescent="0.2">
      <c r="A681" s="180"/>
      <c r="B681" s="180"/>
      <c r="C681" s="443"/>
      <c r="D681" s="296"/>
      <c r="E681" s="296"/>
      <c r="F681" s="296"/>
      <c r="G681" s="296"/>
      <c r="H681" s="511"/>
      <c r="I681" s="511"/>
      <c r="J681" s="511"/>
      <c r="K681" s="511"/>
      <c r="L681" s="511"/>
      <c r="M681" s="511"/>
      <c r="N681" s="511"/>
      <c r="O681" s="511"/>
      <c r="P681" s="285"/>
    </row>
    <row r="682" spans="1:16" x14ac:dyDescent="0.2">
      <c r="A682" s="180"/>
      <c r="B682" s="180"/>
      <c r="C682" s="443"/>
      <c r="D682" s="296"/>
      <c r="E682" s="296"/>
      <c r="F682" s="296"/>
      <c r="G682" s="296"/>
      <c r="H682" s="511"/>
      <c r="I682" s="511"/>
      <c r="J682" s="511"/>
      <c r="K682" s="511"/>
      <c r="L682" s="511"/>
      <c r="M682" s="511"/>
      <c r="N682" s="511"/>
      <c r="O682" s="511"/>
      <c r="P682" s="285"/>
    </row>
    <row r="683" spans="1:16" x14ac:dyDescent="0.2">
      <c r="A683" s="180"/>
      <c r="B683" s="180"/>
      <c r="C683" s="443"/>
      <c r="D683" s="296"/>
      <c r="E683" s="296"/>
      <c r="F683" s="296"/>
      <c r="G683" s="296"/>
      <c r="H683" s="511"/>
      <c r="I683" s="511"/>
      <c r="J683" s="511"/>
      <c r="K683" s="511"/>
      <c r="L683" s="511"/>
      <c r="M683" s="511"/>
      <c r="N683" s="511"/>
      <c r="O683" s="511"/>
      <c r="P683" s="285"/>
    </row>
    <row r="684" spans="1:16" x14ac:dyDescent="0.2">
      <c r="H684" s="511"/>
      <c r="I684" s="511"/>
      <c r="J684" s="511"/>
      <c r="K684" s="511"/>
      <c r="L684" s="511"/>
      <c r="M684" s="511"/>
      <c r="N684" s="511"/>
      <c r="O684" s="511"/>
      <c r="P684" s="285"/>
    </row>
    <row r="685" spans="1:16" x14ac:dyDescent="0.2">
      <c r="A685" s="180"/>
      <c r="H685" s="511"/>
      <c r="I685" s="511"/>
      <c r="J685" s="511"/>
      <c r="K685" s="511"/>
      <c r="L685" s="511"/>
      <c r="M685" s="511"/>
      <c r="N685" s="511"/>
      <c r="O685" s="511"/>
      <c r="P685" s="285"/>
    </row>
    <row r="686" spans="1:16" x14ac:dyDescent="0.2">
      <c r="H686" s="511"/>
      <c r="I686" s="511"/>
      <c r="J686" s="511"/>
      <c r="K686" s="511"/>
      <c r="L686" s="511"/>
      <c r="M686" s="511"/>
      <c r="N686" s="511"/>
      <c r="O686" s="511"/>
      <c r="P686" s="285"/>
    </row>
    <row r="687" spans="1:16" x14ac:dyDescent="0.2">
      <c r="H687" s="511"/>
      <c r="I687" s="511"/>
      <c r="J687" s="511"/>
      <c r="K687" s="511"/>
      <c r="L687" s="511"/>
      <c r="M687" s="511"/>
      <c r="N687" s="511"/>
      <c r="O687" s="511"/>
      <c r="P687" s="285"/>
    </row>
    <row r="688" spans="1:16" x14ac:dyDescent="0.2">
      <c r="H688" s="511"/>
      <c r="I688" s="511"/>
      <c r="J688" s="511"/>
      <c r="K688" s="511"/>
      <c r="L688" s="511"/>
      <c r="M688" s="511"/>
      <c r="N688" s="511"/>
      <c r="O688" s="511"/>
      <c r="P688" s="285"/>
    </row>
    <row r="689" spans="1:16" x14ac:dyDescent="0.2">
      <c r="H689" s="511"/>
      <c r="I689" s="511"/>
      <c r="J689" s="511"/>
      <c r="K689" s="511"/>
      <c r="L689" s="511"/>
      <c r="M689" s="511"/>
      <c r="N689" s="511"/>
      <c r="O689" s="511"/>
      <c r="P689" s="285"/>
    </row>
    <row r="690" spans="1:16" x14ac:dyDescent="0.2">
      <c r="H690" s="511"/>
      <c r="I690" s="511"/>
      <c r="J690" s="511"/>
      <c r="K690" s="511"/>
      <c r="L690" s="511"/>
      <c r="M690" s="511"/>
      <c r="N690" s="511"/>
      <c r="O690" s="511"/>
      <c r="P690" s="285"/>
    </row>
    <row r="691" spans="1:16" x14ac:dyDescent="0.2">
      <c r="H691" s="511"/>
      <c r="I691" s="511"/>
      <c r="J691" s="511"/>
      <c r="K691" s="511"/>
      <c r="L691" s="511"/>
      <c r="M691" s="511"/>
      <c r="N691" s="511"/>
      <c r="O691" s="511"/>
      <c r="P691" s="285"/>
    </row>
    <row r="692" spans="1:16" x14ac:dyDescent="0.2">
      <c r="H692" s="511"/>
      <c r="I692" s="511"/>
      <c r="J692" s="511"/>
      <c r="K692" s="511"/>
      <c r="L692" s="511"/>
      <c r="M692" s="511"/>
      <c r="N692" s="511"/>
      <c r="O692" s="511"/>
      <c r="P692" s="285"/>
    </row>
    <row r="693" spans="1:16" x14ac:dyDescent="0.2">
      <c r="H693" s="511"/>
      <c r="I693" s="511"/>
      <c r="J693" s="511"/>
      <c r="K693" s="511"/>
      <c r="L693" s="511"/>
      <c r="M693" s="511"/>
      <c r="N693" s="511"/>
      <c r="O693" s="511"/>
      <c r="P693" s="285"/>
    </row>
    <row r="694" spans="1:16" x14ac:dyDescent="0.2">
      <c r="H694" s="511"/>
      <c r="I694" s="511"/>
      <c r="J694" s="511"/>
      <c r="K694" s="511"/>
      <c r="L694" s="511"/>
      <c r="M694" s="511"/>
      <c r="N694" s="511"/>
      <c r="O694" s="511"/>
      <c r="P694" s="285"/>
    </row>
    <row r="695" spans="1:16" x14ac:dyDescent="0.2">
      <c r="H695" s="511"/>
      <c r="I695" s="511"/>
      <c r="J695" s="511"/>
      <c r="K695" s="511"/>
      <c r="L695" s="511"/>
      <c r="M695" s="511"/>
      <c r="N695" s="511"/>
      <c r="O695" s="511"/>
      <c r="P695" s="285"/>
    </row>
    <row r="696" spans="1:16" x14ac:dyDescent="0.2">
      <c r="A696" s="180"/>
      <c r="D696" s="296"/>
      <c r="E696" s="296"/>
      <c r="F696" s="296"/>
      <c r="G696" s="296"/>
      <c r="H696" s="511"/>
      <c r="I696" s="511"/>
      <c r="J696" s="511"/>
      <c r="K696" s="511"/>
      <c r="L696" s="511"/>
      <c r="M696" s="511"/>
      <c r="N696" s="511"/>
      <c r="O696" s="511"/>
      <c r="P696" s="285"/>
    </row>
    <row r="697" spans="1:16" x14ac:dyDescent="0.2">
      <c r="A697" s="180"/>
      <c r="D697" s="296"/>
      <c r="E697" s="296"/>
      <c r="F697" s="296"/>
      <c r="G697" s="296"/>
      <c r="H697" s="511"/>
      <c r="I697" s="511"/>
      <c r="J697" s="511"/>
      <c r="K697" s="511"/>
      <c r="L697" s="511"/>
      <c r="M697" s="511"/>
      <c r="N697" s="511"/>
      <c r="O697" s="511"/>
      <c r="P697" s="285"/>
    </row>
    <row r="698" spans="1:16" x14ac:dyDescent="0.2">
      <c r="A698" s="180"/>
      <c r="D698" s="296"/>
      <c r="E698" s="296"/>
      <c r="F698" s="296"/>
      <c r="G698" s="296"/>
      <c r="H698" s="511"/>
      <c r="I698" s="511"/>
      <c r="J698" s="511"/>
      <c r="K698" s="511"/>
      <c r="L698" s="511"/>
      <c r="M698" s="511"/>
      <c r="N698" s="511"/>
      <c r="O698" s="511"/>
      <c r="P698" s="285"/>
    </row>
    <row r="699" spans="1:16" x14ac:dyDescent="0.2">
      <c r="A699" s="180"/>
      <c r="D699" s="296"/>
      <c r="E699" s="296"/>
      <c r="F699" s="296"/>
      <c r="G699" s="296"/>
      <c r="H699" s="511"/>
      <c r="I699" s="511"/>
      <c r="J699" s="511"/>
      <c r="K699" s="511"/>
      <c r="L699" s="511"/>
      <c r="M699" s="511"/>
      <c r="N699" s="511"/>
      <c r="O699" s="511"/>
      <c r="P699" s="285"/>
    </row>
    <row r="700" spans="1:16" x14ac:dyDescent="0.2">
      <c r="H700" s="511"/>
      <c r="I700" s="511"/>
      <c r="J700" s="511"/>
      <c r="K700" s="511"/>
      <c r="L700" s="511"/>
      <c r="M700" s="511"/>
      <c r="N700" s="511"/>
      <c r="O700" s="511"/>
      <c r="P700" s="285"/>
    </row>
    <row r="701" spans="1:16" x14ac:dyDescent="0.2">
      <c r="A701" s="180"/>
      <c r="H701" s="511"/>
      <c r="I701" s="511"/>
      <c r="J701" s="511"/>
      <c r="K701" s="511"/>
      <c r="L701" s="511"/>
      <c r="M701" s="511"/>
      <c r="N701" s="511"/>
      <c r="O701" s="511"/>
      <c r="P701" s="285"/>
    </row>
    <row r="702" spans="1:16" x14ac:dyDescent="0.2">
      <c r="H702" s="511"/>
      <c r="I702" s="511"/>
      <c r="J702" s="511"/>
      <c r="K702" s="511"/>
      <c r="L702" s="511"/>
      <c r="M702" s="511"/>
      <c r="N702" s="511"/>
      <c r="O702" s="511"/>
      <c r="P702" s="285"/>
    </row>
    <row r="703" spans="1:16" x14ac:dyDescent="0.2">
      <c r="H703" s="511"/>
      <c r="I703" s="511"/>
      <c r="J703" s="511"/>
      <c r="K703" s="511"/>
      <c r="L703" s="511"/>
      <c r="M703" s="511"/>
      <c r="N703" s="511"/>
      <c r="O703" s="511"/>
      <c r="P703" s="285"/>
    </row>
    <row r="704" spans="1:16" x14ac:dyDescent="0.2">
      <c r="H704" s="511"/>
      <c r="I704" s="511"/>
      <c r="J704" s="511"/>
      <c r="K704" s="511"/>
      <c r="L704" s="511"/>
      <c r="M704" s="511"/>
      <c r="N704" s="511"/>
      <c r="O704" s="511"/>
      <c r="P704" s="285"/>
    </row>
    <row r="705" spans="1:16" x14ac:dyDescent="0.2">
      <c r="A705" s="180"/>
      <c r="D705" s="296"/>
      <c r="E705" s="296"/>
      <c r="F705" s="296"/>
      <c r="G705" s="296"/>
      <c r="H705" s="511"/>
      <c r="I705" s="511"/>
      <c r="J705" s="511"/>
      <c r="K705" s="511"/>
      <c r="L705" s="511"/>
      <c r="M705" s="511"/>
      <c r="N705" s="511"/>
      <c r="O705" s="511"/>
      <c r="P705" s="285"/>
    </row>
    <row r="706" spans="1:16" x14ac:dyDescent="0.2">
      <c r="H706" s="511"/>
      <c r="I706" s="511"/>
      <c r="J706" s="511"/>
      <c r="K706" s="511"/>
      <c r="L706" s="511"/>
      <c r="M706" s="511"/>
      <c r="N706" s="511"/>
      <c r="O706" s="511"/>
      <c r="P706" s="285"/>
    </row>
    <row r="707" spans="1:16" x14ac:dyDescent="0.2">
      <c r="A707" s="180"/>
      <c r="H707" s="511"/>
      <c r="I707" s="511"/>
      <c r="J707" s="511"/>
      <c r="K707" s="511"/>
      <c r="L707" s="511"/>
      <c r="M707" s="511"/>
      <c r="N707" s="511"/>
      <c r="O707" s="511"/>
      <c r="P707" s="285"/>
    </row>
    <row r="708" spans="1:16" x14ac:dyDescent="0.2">
      <c r="H708" s="511"/>
      <c r="I708" s="511"/>
      <c r="J708" s="511"/>
      <c r="K708" s="511"/>
      <c r="L708" s="511"/>
      <c r="M708" s="511"/>
      <c r="N708" s="511"/>
      <c r="O708" s="511"/>
      <c r="P708" s="285"/>
    </row>
    <row r="709" spans="1:16" x14ac:dyDescent="0.2">
      <c r="A709" s="180"/>
      <c r="B709" s="180"/>
      <c r="C709" s="443"/>
      <c r="D709" s="296"/>
      <c r="E709" s="296"/>
      <c r="F709" s="296"/>
      <c r="G709" s="296"/>
      <c r="H709" s="511"/>
      <c r="I709" s="511"/>
      <c r="J709" s="511"/>
      <c r="K709" s="511"/>
      <c r="L709" s="511"/>
      <c r="M709" s="511"/>
      <c r="N709" s="511"/>
      <c r="O709" s="511"/>
      <c r="P709" s="285"/>
    </row>
    <row r="710" spans="1:16" x14ac:dyDescent="0.2">
      <c r="H710" s="511"/>
      <c r="I710" s="511"/>
      <c r="J710" s="511"/>
      <c r="K710" s="511"/>
      <c r="L710" s="511"/>
      <c r="M710" s="511"/>
      <c r="N710" s="511"/>
      <c r="O710" s="511"/>
      <c r="P710" s="285"/>
    </row>
    <row r="711" spans="1:16" x14ac:dyDescent="0.2">
      <c r="A711" s="180"/>
      <c r="B711" s="180"/>
      <c r="C711" s="443"/>
      <c r="D711" s="296"/>
      <c r="E711" s="296"/>
      <c r="F711" s="296"/>
      <c r="G711" s="296"/>
      <c r="H711" s="511"/>
      <c r="I711" s="511"/>
      <c r="J711" s="511"/>
      <c r="K711" s="511"/>
      <c r="L711" s="511"/>
      <c r="M711" s="511"/>
      <c r="N711" s="511"/>
      <c r="O711" s="511"/>
      <c r="P711" s="285"/>
    </row>
    <row r="712" spans="1:16" x14ac:dyDescent="0.2">
      <c r="A712" s="180"/>
      <c r="B712" s="180"/>
      <c r="C712" s="443"/>
      <c r="D712" s="296"/>
      <c r="E712" s="296"/>
      <c r="F712" s="296"/>
      <c r="G712" s="296"/>
      <c r="H712" s="511"/>
      <c r="I712" s="511"/>
      <c r="J712" s="511"/>
      <c r="K712" s="511"/>
      <c r="L712" s="511"/>
      <c r="M712" s="511"/>
      <c r="N712" s="511"/>
      <c r="O712" s="511"/>
      <c r="P712" s="285"/>
    </row>
    <row r="713" spans="1:16" x14ac:dyDescent="0.2">
      <c r="A713" s="180"/>
      <c r="B713" s="180"/>
      <c r="C713" s="443"/>
      <c r="D713" s="296"/>
      <c r="E713" s="296"/>
      <c r="F713" s="296"/>
      <c r="G713" s="296"/>
      <c r="H713" s="511"/>
      <c r="I713" s="511"/>
      <c r="J713" s="511"/>
      <c r="K713" s="511"/>
      <c r="L713" s="511"/>
      <c r="M713" s="511"/>
      <c r="N713" s="511"/>
      <c r="O713" s="511"/>
      <c r="P713" s="285"/>
    </row>
    <row r="714" spans="1:16" x14ac:dyDescent="0.2">
      <c r="A714" s="180"/>
      <c r="B714" s="180"/>
      <c r="C714" s="443"/>
      <c r="D714" s="296"/>
      <c r="E714" s="296"/>
      <c r="F714" s="296"/>
      <c r="G714" s="296"/>
      <c r="H714" s="511"/>
      <c r="I714" s="511"/>
      <c r="J714" s="511"/>
      <c r="K714" s="511"/>
      <c r="L714" s="511"/>
      <c r="M714" s="511"/>
      <c r="N714" s="511"/>
      <c r="O714" s="511"/>
      <c r="P714" s="285"/>
    </row>
    <row r="715" spans="1:16" x14ac:dyDescent="0.2">
      <c r="A715" s="180"/>
      <c r="B715" s="180"/>
      <c r="C715" s="443"/>
      <c r="D715" s="296"/>
      <c r="E715" s="296"/>
      <c r="F715" s="296"/>
      <c r="G715" s="296"/>
      <c r="H715" s="511"/>
      <c r="I715" s="511"/>
      <c r="J715" s="511"/>
      <c r="K715" s="511"/>
      <c r="L715" s="511"/>
      <c r="M715" s="511"/>
      <c r="N715" s="511"/>
      <c r="O715" s="511"/>
      <c r="P715" s="285"/>
    </row>
    <row r="716" spans="1:16" x14ac:dyDescent="0.2">
      <c r="A716" s="180"/>
      <c r="B716" s="180"/>
      <c r="C716" s="443"/>
      <c r="D716" s="296"/>
      <c r="E716" s="296"/>
      <c r="F716" s="296"/>
      <c r="G716" s="296"/>
      <c r="H716" s="511"/>
      <c r="I716" s="511"/>
      <c r="J716" s="511"/>
      <c r="K716" s="511"/>
      <c r="L716" s="511"/>
      <c r="M716" s="511"/>
      <c r="N716" s="511"/>
      <c r="O716" s="511"/>
      <c r="P716" s="285"/>
    </row>
    <row r="717" spans="1:16" x14ac:dyDescent="0.2">
      <c r="A717" s="180"/>
      <c r="B717" s="180"/>
      <c r="C717" s="443"/>
      <c r="D717" s="296"/>
      <c r="E717" s="296"/>
      <c r="F717" s="296"/>
      <c r="G717" s="296"/>
      <c r="H717" s="511"/>
      <c r="I717" s="511"/>
      <c r="J717" s="511"/>
      <c r="K717" s="511"/>
      <c r="L717" s="511"/>
      <c r="M717" s="511"/>
      <c r="N717" s="511"/>
      <c r="O717" s="511"/>
      <c r="P717" s="285"/>
    </row>
    <row r="718" spans="1:16" x14ac:dyDescent="0.2">
      <c r="A718" s="180"/>
      <c r="B718" s="180"/>
      <c r="C718" s="443"/>
      <c r="D718" s="296"/>
      <c r="E718" s="296"/>
      <c r="F718" s="296"/>
      <c r="G718" s="296"/>
      <c r="H718" s="511"/>
      <c r="I718" s="511"/>
      <c r="J718" s="511"/>
      <c r="K718" s="511"/>
      <c r="L718" s="511"/>
      <c r="M718" s="511"/>
      <c r="N718" s="511"/>
      <c r="O718" s="511"/>
      <c r="P718" s="285"/>
    </row>
    <row r="719" spans="1:16" x14ac:dyDescent="0.2">
      <c r="A719" s="180"/>
      <c r="B719" s="180"/>
      <c r="C719" s="443"/>
      <c r="D719" s="296"/>
      <c r="E719" s="296"/>
      <c r="F719" s="296"/>
      <c r="G719" s="296"/>
      <c r="H719" s="511"/>
      <c r="I719" s="511"/>
      <c r="J719" s="511"/>
      <c r="K719" s="511"/>
      <c r="L719" s="511"/>
      <c r="M719" s="511"/>
      <c r="N719" s="511"/>
      <c r="O719" s="511"/>
      <c r="P719" s="285"/>
    </row>
    <row r="720" spans="1:16" x14ac:dyDescent="0.2">
      <c r="A720" s="180"/>
      <c r="B720" s="180"/>
      <c r="C720" s="443"/>
      <c r="D720" s="296"/>
      <c r="E720" s="296"/>
      <c r="F720" s="296"/>
      <c r="G720" s="296"/>
      <c r="H720" s="511"/>
      <c r="I720" s="511"/>
      <c r="J720" s="511"/>
      <c r="K720" s="511"/>
      <c r="L720" s="511"/>
      <c r="M720" s="511"/>
      <c r="N720" s="511"/>
      <c r="O720" s="511"/>
      <c r="P720" s="285"/>
    </row>
    <row r="721" spans="1:16" x14ac:dyDescent="0.2">
      <c r="A721" s="180"/>
      <c r="B721" s="180"/>
      <c r="C721" s="443"/>
      <c r="D721" s="296"/>
      <c r="E721" s="296"/>
      <c r="F721" s="296"/>
      <c r="G721" s="296"/>
      <c r="H721" s="511"/>
      <c r="I721" s="511"/>
      <c r="J721" s="511"/>
      <c r="K721" s="511"/>
      <c r="L721" s="511"/>
      <c r="M721" s="511"/>
      <c r="N721" s="511"/>
      <c r="O721" s="511"/>
      <c r="P721" s="285"/>
    </row>
    <row r="722" spans="1:16" x14ac:dyDescent="0.2">
      <c r="A722" s="180"/>
      <c r="B722" s="180"/>
      <c r="C722" s="443"/>
      <c r="D722" s="296"/>
      <c r="E722" s="296"/>
      <c r="F722" s="296"/>
      <c r="G722" s="296"/>
      <c r="H722" s="511"/>
      <c r="I722" s="511"/>
      <c r="J722" s="511"/>
      <c r="K722" s="511"/>
      <c r="L722" s="511"/>
      <c r="M722" s="511"/>
      <c r="N722" s="511"/>
      <c r="O722" s="511"/>
      <c r="P722" s="285"/>
    </row>
    <row r="723" spans="1:16" x14ac:dyDescent="0.2">
      <c r="A723" s="180"/>
      <c r="B723" s="180"/>
      <c r="C723" s="443"/>
      <c r="D723" s="296"/>
      <c r="E723" s="296"/>
      <c r="F723" s="296"/>
      <c r="H723" s="511"/>
      <c r="I723" s="511"/>
      <c r="J723" s="511"/>
      <c r="K723" s="511"/>
      <c r="L723" s="511"/>
      <c r="M723" s="511"/>
      <c r="N723" s="511"/>
      <c r="O723" s="511"/>
      <c r="P723" s="285"/>
    </row>
    <row r="724" spans="1:16" x14ac:dyDescent="0.2">
      <c r="A724" s="180"/>
      <c r="B724" s="180"/>
      <c r="C724" s="443"/>
      <c r="D724" s="296"/>
      <c r="E724" s="296"/>
      <c r="F724" s="296"/>
      <c r="H724" s="511"/>
      <c r="I724" s="511"/>
      <c r="J724" s="511"/>
      <c r="K724" s="511"/>
      <c r="L724" s="511"/>
      <c r="M724" s="511"/>
      <c r="N724" s="511"/>
      <c r="O724" s="511"/>
      <c r="P724" s="285"/>
    </row>
    <row r="725" spans="1:16" x14ac:dyDescent="0.2">
      <c r="H725" s="511"/>
      <c r="I725" s="511"/>
      <c r="J725" s="511"/>
      <c r="K725" s="511"/>
      <c r="L725" s="511"/>
      <c r="M725" s="511"/>
      <c r="N725" s="511"/>
      <c r="O725" s="511"/>
      <c r="P725" s="285"/>
    </row>
    <row r="726" spans="1:16" x14ac:dyDescent="0.2">
      <c r="H726" s="511"/>
      <c r="I726" s="511"/>
      <c r="J726" s="511"/>
      <c r="K726" s="511"/>
      <c r="L726" s="511"/>
      <c r="M726" s="511"/>
      <c r="N726" s="511"/>
      <c r="O726" s="511"/>
      <c r="P726" s="285"/>
    </row>
    <row r="727" spans="1:16" x14ac:dyDescent="0.2">
      <c r="H727" s="511"/>
      <c r="I727" s="511"/>
      <c r="J727" s="511"/>
      <c r="K727" s="511"/>
      <c r="L727" s="511"/>
      <c r="M727" s="511"/>
      <c r="N727" s="511"/>
      <c r="O727" s="511"/>
      <c r="P727" s="285"/>
    </row>
    <row r="728" spans="1:16" x14ac:dyDescent="0.2">
      <c r="H728" s="511"/>
      <c r="I728" s="511"/>
      <c r="J728" s="511"/>
      <c r="K728" s="511"/>
      <c r="L728" s="511"/>
      <c r="M728" s="511"/>
      <c r="N728" s="511"/>
      <c r="O728" s="511"/>
      <c r="P728" s="285"/>
    </row>
    <row r="729" spans="1:16" x14ac:dyDescent="0.2">
      <c r="H729" s="511"/>
      <c r="I729" s="511"/>
      <c r="J729" s="511"/>
      <c r="K729" s="511"/>
      <c r="L729" s="511"/>
      <c r="M729" s="511"/>
      <c r="N729" s="511"/>
      <c r="O729" s="511"/>
      <c r="P729" s="285"/>
    </row>
    <row r="730" spans="1:16" x14ac:dyDescent="0.2">
      <c r="H730" s="511"/>
      <c r="I730" s="511"/>
      <c r="J730" s="511"/>
      <c r="K730" s="511"/>
      <c r="L730" s="511"/>
      <c r="M730" s="511"/>
      <c r="N730" s="511"/>
      <c r="O730" s="511"/>
      <c r="P730" s="285"/>
    </row>
    <row r="731" spans="1:16" x14ac:dyDescent="0.2">
      <c r="H731" s="511"/>
      <c r="I731" s="511"/>
      <c r="J731" s="511"/>
      <c r="K731" s="511"/>
      <c r="L731" s="511"/>
      <c r="M731" s="511"/>
      <c r="N731" s="511"/>
      <c r="O731" s="511"/>
      <c r="P731" s="285"/>
    </row>
    <row r="732" spans="1:16" x14ac:dyDescent="0.2">
      <c r="A732" s="180"/>
      <c r="B732" s="180"/>
      <c r="C732" s="443"/>
      <c r="D732" s="296"/>
      <c r="E732" s="296"/>
      <c r="F732" s="296"/>
      <c r="G732" s="296"/>
      <c r="H732" s="511"/>
      <c r="I732" s="511"/>
      <c r="J732" s="511"/>
      <c r="K732" s="511"/>
      <c r="L732" s="511"/>
      <c r="M732" s="511"/>
      <c r="N732" s="511"/>
      <c r="O732" s="511"/>
      <c r="P732" s="285"/>
    </row>
    <row r="733" spans="1:16" x14ac:dyDescent="0.2">
      <c r="A733" s="180"/>
      <c r="B733" s="180"/>
      <c r="C733" s="443"/>
      <c r="D733" s="296"/>
      <c r="E733" s="296"/>
      <c r="F733" s="296"/>
      <c r="G733" s="296"/>
      <c r="H733" s="511"/>
      <c r="I733" s="511"/>
      <c r="J733" s="511"/>
      <c r="K733" s="511"/>
      <c r="L733" s="511"/>
      <c r="M733" s="511"/>
      <c r="N733" s="511"/>
      <c r="O733" s="511"/>
      <c r="P733" s="285"/>
    </row>
    <row r="734" spans="1:16" x14ac:dyDescent="0.2">
      <c r="A734" s="180"/>
      <c r="B734" s="180"/>
      <c r="C734" s="443"/>
      <c r="D734" s="296"/>
      <c r="E734" s="296"/>
      <c r="F734" s="296"/>
      <c r="G734" s="296"/>
      <c r="H734" s="511"/>
      <c r="I734" s="511"/>
      <c r="J734" s="511"/>
      <c r="K734" s="511"/>
      <c r="L734" s="511"/>
      <c r="M734" s="511"/>
      <c r="N734" s="511"/>
      <c r="O734" s="511"/>
      <c r="P734" s="285"/>
    </row>
    <row r="735" spans="1:16" x14ac:dyDescent="0.2">
      <c r="H735" s="511"/>
      <c r="I735" s="511"/>
      <c r="J735" s="511"/>
      <c r="K735" s="511"/>
      <c r="L735" s="511"/>
      <c r="M735" s="511"/>
      <c r="N735" s="511"/>
      <c r="O735" s="511"/>
      <c r="P735" s="285"/>
    </row>
    <row r="736" spans="1:16" x14ac:dyDescent="0.2">
      <c r="A736" s="180"/>
      <c r="H736" s="511"/>
      <c r="I736" s="511"/>
      <c r="J736" s="511"/>
      <c r="K736" s="511"/>
      <c r="L736" s="511"/>
      <c r="M736" s="511"/>
      <c r="N736" s="511"/>
      <c r="O736" s="511"/>
      <c r="P736" s="285"/>
    </row>
    <row r="737" spans="1:16" x14ac:dyDescent="0.2">
      <c r="G737" s="296"/>
      <c r="H737" s="511"/>
      <c r="I737" s="511"/>
      <c r="J737" s="511"/>
      <c r="K737" s="511"/>
      <c r="L737" s="511"/>
      <c r="M737" s="511"/>
      <c r="N737" s="511"/>
      <c r="O737" s="511"/>
      <c r="P737" s="285"/>
    </row>
    <row r="738" spans="1:16" x14ac:dyDescent="0.2">
      <c r="G738" s="296"/>
      <c r="H738" s="511"/>
      <c r="I738" s="511"/>
      <c r="J738" s="511"/>
      <c r="K738" s="511"/>
      <c r="L738" s="511"/>
      <c r="M738" s="511"/>
      <c r="N738" s="511"/>
      <c r="O738" s="511"/>
      <c r="P738" s="285"/>
    </row>
    <row r="739" spans="1:16" x14ac:dyDescent="0.2">
      <c r="H739" s="511"/>
      <c r="I739" s="511"/>
      <c r="J739" s="511"/>
      <c r="K739" s="511"/>
      <c r="L739" s="511"/>
      <c r="M739" s="511"/>
      <c r="N739" s="511"/>
      <c r="O739" s="511"/>
      <c r="P739" s="285"/>
    </row>
    <row r="740" spans="1:16" x14ac:dyDescent="0.2">
      <c r="H740" s="511"/>
      <c r="I740" s="511"/>
      <c r="J740" s="511"/>
      <c r="K740" s="511"/>
      <c r="L740" s="511"/>
      <c r="M740" s="511"/>
      <c r="N740" s="511"/>
      <c r="O740" s="511"/>
      <c r="P740" s="285"/>
    </row>
    <row r="741" spans="1:16" x14ac:dyDescent="0.2">
      <c r="H741" s="511"/>
      <c r="I741" s="511"/>
      <c r="J741" s="511"/>
      <c r="K741" s="511"/>
      <c r="L741" s="511"/>
      <c r="M741" s="511"/>
      <c r="N741" s="511"/>
      <c r="O741" s="511"/>
      <c r="P741" s="285"/>
    </row>
    <row r="742" spans="1:16" x14ac:dyDescent="0.2">
      <c r="H742" s="511"/>
      <c r="I742" s="511"/>
      <c r="J742" s="511"/>
      <c r="K742" s="511"/>
      <c r="L742" s="511"/>
      <c r="M742" s="511"/>
      <c r="N742" s="511"/>
      <c r="O742" s="511"/>
      <c r="P742" s="285"/>
    </row>
    <row r="743" spans="1:16" x14ac:dyDescent="0.2">
      <c r="H743" s="511"/>
      <c r="I743" s="511"/>
      <c r="J743" s="511"/>
      <c r="K743" s="511"/>
      <c r="L743" s="511"/>
      <c r="M743" s="511"/>
      <c r="N743" s="511"/>
      <c r="O743" s="511"/>
      <c r="P743" s="285"/>
    </row>
    <row r="744" spans="1:16" x14ac:dyDescent="0.2">
      <c r="H744" s="511"/>
      <c r="I744" s="511"/>
      <c r="J744" s="511"/>
      <c r="K744" s="511"/>
      <c r="L744" s="511"/>
      <c r="M744" s="511"/>
      <c r="N744" s="511"/>
      <c r="O744" s="511"/>
      <c r="P744" s="285"/>
    </row>
    <row r="745" spans="1:16" x14ac:dyDescent="0.2">
      <c r="A745" s="180"/>
      <c r="D745" s="296"/>
      <c r="E745" s="296"/>
      <c r="F745" s="296"/>
      <c r="G745" s="296"/>
      <c r="H745" s="511"/>
      <c r="I745" s="511"/>
      <c r="J745" s="511"/>
      <c r="K745" s="511"/>
      <c r="L745" s="511"/>
      <c r="M745" s="511"/>
      <c r="N745" s="511"/>
      <c r="O745" s="511"/>
      <c r="P745" s="285"/>
    </row>
    <row r="746" spans="1:16" x14ac:dyDescent="0.2">
      <c r="A746" s="180"/>
      <c r="D746" s="296"/>
      <c r="E746" s="296"/>
      <c r="F746" s="296"/>
      <c r="G746" s="296"/>
      <c r="H746" s="511"/>
      <c r="I746" s="511"/>
      <c r="J746" s="511"/>
      <c r="K746" s="511"/>
      <c r="L746" s="511"/>
      <c r="M746" s="511"/>
      <c r="N746" s="511"/>
      <c r="O746" s="511"/>
      <c r="P746" s="285"/>
    </row>
    <row r="747" spans="1:16" x14ac:dyDescent="0.2">
      <c r="A747" s="180"/>
      <c r="D747" s="296"/>
      <c r="E747" s="296"/>
      <c r="F747" s="296"/>
      <c r="G747" s="296"/>
      <c r="H747" s="511"/>
      <c r="I747" s="511"/>
      <c r="J747" s="511"/>
      <c r="K747" s="511"/>
      <c r="L747" s="511"/>
      <c r="M747" s="511"/>
      <c r="N747" s="511"/>
      <c r="O747" s="511"/>
      <c r="P747" s="285"/>
    </row>
    <row r="748" spans="1:16" x14ac:dyDescent="0.2">
      <c r="A748" s="180"/>
      <c r="D748" s="296"/>
      <c r="E748" s="296"/>
      <c r="F748" s="296"/>
      <c r="G748" s="296"/>
      <c r="H748" s="511"/>
      <c r="I748" s="511"/>
      <c r="J748" s="511"/>
      <c r="K748" s="511"/>
      <c r="L748" s="511"/>
      <c r="M748" s="511"/>
      <c r="N748" s="511"/>
      <c r="O748" s="511"/>
      <c r="P748" s="285"/>
    </row>
    <row r="749" spans="1:16" x14ac:dyDescent="0.2">
      <c r="H749" s="511"/>
      <c r="I749" s="511"/>
      <c r="J749" s="511"/>
      <c r="K749" s="511"/>
      <c r="L749" s="511"/>
      <c r="M749" s="511"/>
      <c r="N749" s="511"/>
      <c r="O749" s="511"/>
      <c r="P749" s="285"/>
    </row>
    <row r="750" spans="1:16" x14ac:dyDescent="0.2">
      <c r="A750" s="180"/>
      <c r="H750" s="511"/>
      <c r="I750" s="511"/>
      <c r="J750" s="511"/>
      <c r="K750" s="511"/>
      <c r="L750" s="511"/>
      <c r="M750" s="511"/>
      <c r="N750" s="511"/>
      <c r="O750" s="511"/>
      <c r="P750" s="285"/>
    </row>
    <row r="751" spans="1:16" x14ac:dyDescent="0.2">
      <c r="H751" s="511"/>
      <c r="I751" s="511"/>
      <c r="J751" s="511"/>
      <c r="K751" s="511"/>
      <c r="L751" s="511"/>
      <c r="M751" s="511"/>
      <c r="N751" s="511"/>
      <c r="O751" s="511"/>
      <c r="P751" s="285"/>
    </row>
    <row r="752" spans="1:16" x14ac:dyDescent="0.2">
      <c r="H752" s="511"/>
      <c r="I752" s="511"/>
      <c r="J752" s="511"/>
      <c r="K752" s="511"/>
      <c r="L752" s="511"/>
      <c r="M752" s="511"/>
      <c r="N752" s="511"/>
      <c r="O752" s="511"/>
      <c r="P752" s="285"/>
    </row>
    <row r="753" spans="1:16" x14ac:dyDescent="0.2">
      <c r="H753" s="511"/>
      <c r="I753" s="511"/>
      <c r="J753" s="511"/>
      <c r="K753" s="511"/>
      <c r="L753" s="511"/>
      <c r="M753" s="511"/>
      <c r="N753" s="511"/>
      <c r="O753" s="511"/>
      <c r="P753" s="285"/>
    </row>
    <row r="754" spans="1:16" x14ac:dyDescent="0.2">
      <c r="A754" s="180"/>
      <c r="D754" s="296"/>
      <c r="E754" s="296"/>
      <c r="F754" s="296"/>
      <c r="G754" s="296"/>
      <c r="H754" s="511"/>
      <c r="I754" s="511"/>
      <c r="J754" s="511"/>
      <c r="K754" s="511"/>
      <c r="L754" s="511"/>
      <c r="M754" s="511"/>
      <c r="N754" s="511"/>
      <c r="O754" s="511"/>
      <c r="P754" s="285"/>
    </row>
    <row r="755" spans="1:16" x14ac:dyDescent="0.2">
      <c r="A755" s="180"/>
      <c r="D755" s="296"/>
      <c r="E755" s="296"/>
      <c r="F755" s="296"/>
      <c r="G755" s="296"/>
      <c r="H755" s="511"/>
      <c r="I755" s="511"/>
      <c r="J755" s="511"/>
      <c r="K755" s="511"/>
      <c r="L755" s="511"/>
      <c r="M755" s="511"/>
      <c r="N755" s="511"/>
      <c r="O755" s="511"/>
      <c r="P755" s="285"/>
    </row>
    <row r="756" spans="1:16" x14ac:dyDescent="0.2">
      <c r="A756" s="180"/>
      <c r="D756" s="296"/>
      <c r="E756" s="296"/>
      <c r="F756" s="296"/>
      <c r="G756" s="296"/>
      <c r="H756" s="511"/>
      <c r="I756" s="511"/>
      <c r="J756" s="511"/>
      <c r="K756" s="511"/>
      <c r="L756" s="511"/>
      <c r="M756" s="511"/>
      <c r="N756" s="511"/>
      <c r="O756" s="511"/>
      <c r="P756" s="285"/>
    </row>
    <row r="757" spans="1:16" x14ac:dyDescent="0.2">
      <c r="A757" s="180"/>
      <c r="H757" s="511"/>
      <c r="I757" s="511"/>
      <c r="J757" s="511"/>
      <c r="K757" s="511"/>
      <c r="L757" s="511"/>
      <c r="M757" s="511"/>
      <c r="N757" s="511"/>
      <c r="O757" s="511"/>
      <c r="P757" s="285"/>
    </row>
    <row r="758" spans="1:16" x14ac:dyDescent="0.2">
      <c r="A758" s="180"/>
      <c r="B758" s="180"/>
      <c r="C758" s="443"/>
      <c r="D758" s="296"/>
      <c r="E758" s="296"/>
      <c r="F758" s="296"/>
      <c r="G758" s="296"/>
      <c r="H758" s="511"/>
      <c r="I758" s="511"/>
      <c r="J758" s="511"/>
      <c r="K758" s="511"/>
      <c r="L758" s="511"/>
      <c r="M758" s="511"/>
      <c r="N758" s="511"/>
      <c r="O758" s="511"/>
      <c r="P758" s="285"/>
    </row>
    <row r="759" spans="1:16" x14ac:dyDescent="0.2">
      <c r="H759" s="511"/>
      <c r="I759" s="511"/>
      <c r="J759" s="511"/>
      <c r="K759" s="511"/>
      <c r="L759" s="511"/>
      <c r="M759" s="511"/>
      <c r="N759" s="511"/>
      <c r="O759" s="511"/>
      <c r="P759" s="285"/>
    </row>
    <row r="760" spans="1:16" x14ac:dyDescent="0.2">
      <c r="A760" s="180"/>
      <c r="D760" s="296"/>
      <c r="E760" s="296"/>
      <c r="F760" s="296"/>
      <c r="G760" s="296"/>
      <c r="H760" s="511"/>
      <c r="I760" s="511"/>
      <c r="J760" s="511"/>
      <c r="K760" s="511"/>
      <c r="L760" s="511"/>
      <c r="M760" s="511"/>
      <c r="N760" s="511"/>
      <c r="O760" s="511"/>
      <c r="P760" s="285"/>
    </row>
    <row r="761" spans="1:16" x14ac:dyDescent="0.2">
      <c r="A761" s="180"/>
      <c r="D761" s="296"/>
      <c r="E761" s="296"/>
      <c r="F761" s="296"/>
      <c r="G761" s="296"/>
      <c r="H761" s="511"/>
      <c r="I761" s="511"/>
      <c r="J761" s="511"/>
      <c r="K761" s="511"/>
      <c r="L761" s="511"/>
      <c r="M761" s="511"/>
      <c r="N761" s="511"/>
      <c r="O761" s="511"/>
      <c r="P761" s="285"/>
    </row>
    <row r="762" spans="1:16" x14ac:dyDescent="0.2">
      <c r="A762" s="180"/>
      <c r="D762" s="296"/>
      <c r="E762" s="296"/>
      <c r="F762" s="296"/>
      <c r="G762" s="296"/>
      <c r="H762" s="511"/>
      <c r="I762" s="511"/>
      <c r="J762" s="511"/>
      <c r="K762" s="511"/>
      <c r="L762" s="511"/>
      <c r="M762" s="511"/>
      <c r="N762" s="511"/>
      <c r="O762" s="511"/>
      <c r="P762" s="285"/>
    </row>
    <row r="763" spans="1:16" x14ac:dyDescent="0.2">
      <c r="A763" s="180"/>
      <c r="D763" s="296"/>
      <c r="E763" s="296"/>
      <c r="F763" s="296"/>
      <c r="G763" s="296"/>
      <c r="H763" s="511"/>
      <c r="I763" s="511"/>
      <c r="J763" s="511"/>
      <c r="K763" s="511"/>
      <c r="L763" s="511"/>
      <c r="M763" s="511"/>
      <c r="N763" s="511"/>
      <c r="O763" s="511"/>
      <c r="P763" s="285"/>
    </row>
    <row r="764" spans="1:16" x14ac:dyDescent="0.2">
      <c r="A764" s="180"/>
      <c r="D764" s="296"/>
      <c r="E764" s="296"/>
      <c r="F764" s="296"/>
      <c r="G764" s="296"/>
      <c r="H764" s="511"/>
      <c r="I764" s="511"/>
      <c r="J764" s="511"/>
      <c r="K764" s="511"/>
      <c r="L764" s="511"/>
      <c r="M764" s="511"/>
      <c r="N764" s="511"/>
      <c r="O764" s="511"/>
      <c r="P764" s="285"/>
    </row>
    <row r="765" spans="1:16" x14ac:dyDescent="0.2">
      <c r="A765" s="180"/>
      <c r="D765" s="296"/>
      <c r="E765" s="296"/>
      <c r="F765" s="296"/>
      <c r="G765" s="296"/>
      <c r="H765" s="511"/>
      <c r="I765" s="511"/>
      <c r="J765" s="511"/>
      <c r="K765" s="511"/>
      <c r="L765" s="511"/>
      <c r="M765" s="511"/>
      <c r="N765" s="511"/>
      <c r="O765" s="511"/>
      <c r="P765" s="285"/>
    </row>
    <row r="766" spans="1:16" x14ac:dyDescent="0.2">
      <c r="A766" s="180"/>
      <c r="D766" s="296"/>
      <c r="E766" s="296"/>
      <c r="F766" s="296"/>
      <c r="G766" s="296"/>
      <c r="H766" s="511"/>
      <c r="I766" s="511"/>
      <c r="J766" s="511"/>
      <c r="K766" s="511"/>
      <c r="L766" s="511"/>
      <c r="M766" s="511"/>
      <c r="N766" s="511"/>
      <c r="O766" s="511"/>
      <c r="P766" s="285"/>
    </row>
    <row r="767" spans="1:16" x14ac:dyDescent="0.2">
      <c r="A767" s="180"/>
      <c r="D767" s="296"/>
      <c r="E767" s="296"/>
      <c r="F767" s="296"/>
      <c r="G767" s="296"/>
      <c r="H767" s="511"/>
      <c r="I767" s="511"/>
      <c r="J767" s="511"/>
      <c r="K767" s="511"/>
      <c r="L767" s="511"/>
      <c r="M767" s="511"/>
      <c r="N767" s="511"/>
      <c r="O767" s="511"/>
      <c r="P767" s="285"/>
    </row>
    <row r="768" spans="1:16" x14ac:dyDescent="0.2">
      <c r="A768" s="180"/>
      <c r="D768" s="296"/>
      <c r="E768" s="296"/>
      <c r="F768" s="296"/>
      <c r="G768" s="296"/>
      <c r="H768" s="511"/>
      <c r="I768" s="511"/>
      <c r="J768" s="511"/>
      <c r="K768" s="511"/>
      <c r="L768" s="511"/>
      <c r="M768" s="511"/>
      <c r="N768" s="511"/>
      <c r="O768" s="511"/>
      <c r="P768" s="285"/>
    </row>
    <row r="769" spans="1:16" x14ac:dyDescent="0.2">
      <c r="A769" s="180"/>
      <c r="D769" s="296"/>
      <c r="E769" s="296"/>
      <c r="F769" s="296"/>
      <c r="G769" s="296"/>
      <c r="H769" s="511"/>
      <c r="I769" s="511"/>
      <c r="J769" s="511"/>
      <c r="K769" s="511"/>
      <c r="L769" s="511"/>
      <c r="M769" s="511"/>
      <c r="N769" s="511"/>
      <c r="O769" s="511"/>
      <c r="P769" s="285"/>
    </row>
    <row r="770" spans="1:16" x14ac:dyDescent="0.2">
      <c r="A770" s="180"/>
      <c r="D770" s="296"/>
      <c r="E770" s="296"/>
      <c r="F770" s="296"/>
      <c r="G770" s="296"/>
      <c r="H770" s="511"/>
      <c r="I770" s="511"/>
      <c r="J770" s="511"/>
      <c r="K770" s="511"/>
      <c r="L770" s="511"/>
      <c r="M770" s="511"/>
      <c r="N770" s="511"/>
      <c r="O770" s="511"/>
      <c r="P770" s="285"/>
    </row>
    <row r="771" spans="1:16" x14ac:dyDescent="0.2">
      <c r="A771" s="180"/>
      <c r="D771" s="296"/>
      <c r="E771" s="296"/>
      <c r="F771" s="296"/>
      <c r="G771" s="296"/>
      <c r="H771" s="511"/>
      <c r="I771" s="511"/>
      <c r="J771" s="511"/>
      <c r="K771" s="511"/>
      <c r="L771" s="511"/>
      <c r="M771" s="511"/>
      <c r="N771" s="511"/>
      <c r="O771" s="511"/>
      <c r="P771" s="285"/>
    </row>
    <row r="772" spans="1:16" x14ac:dyDescent="0.2">
      <c r="A772" s="180"/>
      <c r="B772" s="180"/>
      <c r="C772" s="443"/>
      <c r="D772" s="296"/>
      <c r="E772" s="296"/>
      <c r="F772" s="296"/>
      <c r="H772" s="511"/>
      <c r="I772" s="511"/>
      <c r="J772" s="511"/>
      <c r="K772" s="511"/>
      <c r="L772" s="511"/>
      <c r="M772" s="511"/>
      <c r="N772" s="511"/>
      <c r="O772" s="511"/>
      <c r="P772" s="285"/>
    </row>
    <row r="773" spans="1:16" x14ac:dyDescent="0.2">
      <c r="A773" s="180"/>
      <c r="B773" s="180"/>
      <c r="C773" s="443"/>
      <c r="D773" s="296"/>
      <c r="E773" s="296"/>
      <c r="F773" s="296"/>
      <c r="H773" s="511"/>
      <c r="I773" s="511"/>
      <c r="J773" s="511"/>
      <c r="K773" s="511"/>
      <c r="L773" s="511"/>
      <c r="M773" s="511"/>
      <c r="N773" s="511"/>
      <c r="O773" s="511"/>
      <c r="P773" s="285"/>
    </row>
    <row r="774" spans="1:16" x14ac:dyDescent="0.2">
      <c r="H774" s="511"/>
      <c r="I774" s="511"/>
      <c r="J774" s="511"/>
      <c r="K774" s="511"/>
      <c r="L774" s="511"/>
      <c r="M774" s="511"/>
      <c r="N774" s="511"/>
      <c r="O774" s="511"/>
      <c r="P774" s="285"/>
    </row>
    <row r="775" spans="1:16" x14ac:dyDescent="0.2">
      <c r="H775" s="511"/>
      <c r="I775" s="511"/>
      <c r="J775" s="511"/>
      <c r="K775" s="511"/>
      <c r="L775" s="511"/>
      <c r="M775" s="511"/>
      <c r="N775" s="511"/>
      <c r="O775" s="511"/>
      <c r="P775" s="285"/>
    </row>
    <row r="776" spans="1:16" x14ac:dyDescent="0.2">
      <c r="H776" s="511"/>
      <c r="I776" s="511"/>
      <c r="J776" s="511"/>
      <c r="K776" s="511"/>
      <c r="L776" s="511"/>
      <c r="M776" s="511"/>
      <c r="N776" s="511"/>
      <c r="O776" s="511"/>
      <c r="P776" s="285"/>
    </row>
    <row r="777" spans="1:16" x14ac:dyDescent="0.2">
      <c r="H777" s="511"/>
      <c r="I777" s="511"/>
      <c r="J777" s="511"/>
      <c r="K777" s="511"/>
      <c r="L777" s="511"/>
      <c r="M777" s="511"/>
      <c r="N777" s="511"/>
      <c r="O777" s="511"/>
      <c r="P777" s="285"/>
    </row>
    <row r="778" spans="1:16" x14ac:dyDescent="0.2">
      <c r="H778" s="511"/>
      <c r="I778" s="511"/>
      <c r="J778" s="511"/>
      <c r="K778" s="511"/>
      <c r="L778" s="511"/>
      <c r="M778" s="511"/>
      <c r="N778" s="511"/>
      <c r="O778" s="511"/>
      <c r="P778" s="285"/>
    </row>
    <row r="779" spans="1:16" x14ac:dyDescent="0.2">
      <c r="H779" s="511"/>
      <c r="I779" s="511"/>
      <c r="J779" s="511"/>
      <c r="K779" s="511"/>
      <c r="L779" s="511"/>
      <c r="M779" s="511"/>
      <c r="N779" s="511"/>
      <c r="O779" s="511"/>
      <c r="P779" s="285"/>
    </row>
    <row r="780" spans="1:16" x14ac:dyDescent="0.2">
      <c r="H780" s="511"/>
      <c r="I780" s="511"/>
      <c r="J780" s="511"/>
      <c r="K780" s="511"/>
      <c r="L780" s="511"/>
      <c r="M780" s="511"/>
      <c r="N780" s="511"/>
      <c r="O780" s="511"/>
      <c r="P780" s="285"/>
    </row>
    <row r="781" spans="1:16" x14ac:dyDescent="0.2">
      <c r="A781" s="180"/>
      <c r="C781" s="443"/>
      <c r="D781" s="296"/>
      <c r="E781" s="296"/>
      <c r="F781" s="296"/>
      <c r="G781" s="296"/>
      <c r="H781" s="511"/>
      <c r="I781" s="511"/>
      <c r="J781" s="511"/>
      <c r="K781" s="511"/>
      <c r="L781" s="511"/>
      <c r="M781" s="511"/>
      <c r="N781" s="511"/>
      <c r="O781" s="511"/>
      <c r="P781" s="285"/>
    </row>
    <row r="782" spans="1:16" x14ac:dyDescent="0.2">
      <c r="A782" s="180"/>
      <c r="C782" s="443"/>
      <c r="D782" s="296"/>
      <c r="E782" s="296"/>
      <c r="F782" s="296"/>
      <c r="G782" s="296"/>
      <c r="H782" s="511"/>
      <c r="I782" s="511"/>
      <c r="J782" s="511"/>
      <c r="K782" s="511"/>
      <c r="L782" s="511"/>
      <c r="M782" s="511"/>
      <c r="N782" s="511"/>
      <c r="O782" s="511"/>
      <c r="P782" s="285"/>
    </row>
    <row r="783" spans="1:16" x14ac:dyDescent="0.2">
      <c r="A783" s="180"/>
      <c r="C783" s="443"/>
      <c r="D783" s="296"/>
      <c r="E783" s="296"/>
      <c r="F783" s="296"/>
      <c r="G783" s="296"/>
      <c r="H783" s="511"/>
      <c r="I783" s="511"/>
      <c r="J783" s="511"/>
      <c r="K783" s="511"/>
      <c r="L783" s="511"/>
      <c r="M783" s="511"/>
      <c r="N783" s="511"/>
      <c r="O783" s="511"/>
      <c r="P783" s="285"/>
    </row>
    <row r="784" spans="1:16" x14ac:dyDescent="0.2">
      <c r="A784" s="180"/>
      <c r="B784" s="180"/>
      <c r="C784" s="443"/>
      <c r="D784" s="296"/>
      <c r="E784" s="296"/>
      <c r="F784" s="296"/>
      <c r="G784" s="296"/>
      <c r="H784" s="511"/>
      <c r="I784" s="511"/>
      <c r="J784" s="511"/>
      <c r="K784" s="511"/>
      <c r="L784" s="511"/>
      <c r="M784" s="511"/>
      <c r="N784" s="511"/>
      <c r="O784" s="511"/>
      <c r="P784" s="285"/>
    </row>
    <row r="785" spans="1:16" x14ac:dyDescent="0.2">
      <c r="A785" s="180"/>
      <c r="B785" s="180"/>
      <c r="C785" s="443"/>
      <c r="D785" s="296"/>
      <c r="E785" s="296"/>
      <c r="F785" s="296"/>
      <c r="G785" s="296"/>
      <c r="H785" s="511"/>
      <c r="I785" s="511"/>
      <c r="J785" s="511"/>
      <c r="K785" s="511"/>
      <c r="L785" s="511"/>
      <c r="M785" s="511"/>
      <c r="N785" s="511"/>
      <c r="O785" s="511"/>
      <c r="P785" s="285"/>
    </row>
    <row r="786" spans="1:16" x14ac:dyDescent="0.2">
      <c r="H786" s="511"/>
      <c r="I786" s="511"/>
      <c r="J786" s="511"/>
      <c r="K786" s="511"/>
      <c r="L786" s="511"/>
      <c r="M786" s="511"/>
      <c r="N786" s="511"/>
      <c r="O786" s="511"/>
      <c r="P786" s="285"/>
    </row>
    <row r="787" spans="1:16" x14ac:dyDescent="0.2">
      <c r="H787" s="511"/>
      <c r="I787" s="511"/>
      <c r="J787" s="511"/>
      <c r="K787" s="511"/>
      <c r="L787" s="511"/>
      <c r="M787" s="511"/>
      <c r="N787" s="511"/>
      <c r="O787" s="511"/>
      <c r="P787" s="285"/>
    </row>
    <row r="788" spans="1:16" x14ac:dyDescent="0.2">
      <c r="C788" s="443"/>
      <c r="H788" s="511"/>
      <c r="I788" s="511"/>
      <c r="J788" s="511"/>
      <c r="K788" s="511"/>
      <c r="L788" s="511"/>
      <c r="M788" s="511"/>
      <c r="N788" s="511"/>
      <c r="O788" s="511"/>
      <c r="P788" s="285"/>
    </row>
    <row r="789" spans="1:16" x14ac:dyDescent="0.2">
      <c r="C789" s="443"/>
      <c r="H789" s="511"/>
      <c r="I789" s="511"/>
      <c r="J789" s="511"/>
      <c r="K789" s="511"/>
      <c r="L789" s="511"/>
      <c r="M789" s="511"/>
      <c r="N789" s="511"/>
      <c r="O789" s="511"/>
      <c r="P789" s="285"/>
    </row>
    <row r="790" spans="1:16" x14ac:dyDescent="0.2">
      <c r="H790" s="511"/>
      <c r="I790" s="511"/>
      <c r="J790" s="511"/>
      <c r="K790" s="511"/>
      <c r="L790" s="511"/>
      <c r="M790" s="511"/>
      <c r="N790" s="511"/>
      <c r="O790" s="511"/>
      <c r="P790" s="285"/>
    </row>
    <row r="791" spans="1:16" x14ac:dyDescent="0.2">
      <c r="H791" s="511"/>
      <c r="I791" s="511"/>
      <c r="J791" s="511"/>
      <c r="K791" s="511"/>
      <c r="L791" s="511"/>
      <c r="M791" s="511"/>
      <c r="N791" s="511"/>
      <c r="O791" s="511"/>
      <c r="P791" s="285"/>
    </row>
    <row r="792" spans="1:16" x14ac:dyDescent="0.2">
      <c r="H792" s="511"/>
      <c r="I792" s="511"/>
      <c r="J792" s="511"/>
      <c r="K792" s="511"/>
      <c r="L792" s="511"/>
      <c r="M792" s="511"/>
      <c r="N792" s="511"/>
      <c r="O792" s="511"/>
      <c r="P792" s="285"/>
    </row>
    <row r="793" spans="1:16" x14ac:dyDescent="0.2">
      <c r="H793" s="511"/>
      <c r="I793" s="511"/>
      <c r="J793" s="511"/>
      <c r="K793" s="511"/>
      <c r="L793" s="511"/>
      <c r="M793" s="511"/>
      <c r="N793" s="511"/>
      <c r="O793" s="511"/>
      <c r="P793" s="285"/>
    </row>
    <row r="794" spans="1:16" x14ac:dyDescent="0.2">
      <c r="H794" s="511"/>
      <c r="I794" s="511"/>
      <c r="J794" s="511"/>
      <c r="K794" s="511"/>
      <c r="L794" s="511"/>
      <c r="M794" s="511"/>
      <c r="N794" s="511"/>
      <c r="O794" s="511"/>
      <c r="P794" s="285"/>
    </row>
    <row r="795" spans="1:16" x14ac:dyDescent="0.2">
      <c r="A795" s="180"/>
      <c r="D795" s="296"/>
      <c r="E795" s="296"/>
      <c r="F795" s="296"/>
      <c r="G795" s="296"/>
      <c r="H795" s="511"/>
      <c r="I795" s="511"/>
      <c r="J795" s="511"/>
      <c r="K795" s="511"/>
      <c r="L795" s="511"/>
      <c r="M795" s="511"/>
      <c r="N795" s="511"/>
      <c r="O795" s="511"/>
      <c r="P795" s="285"/>
    </row>
    <row r="796" spans="1:16" x14ac:dyDescent="0.2">
      <c r="A796" s="180"/>
      <c r="D796" s="296"/>
      <c r="E796" s="296"/>
      <c r="F796" s="296"/>
      <c r="G796" s="296"/>
      <c r="H796" s="511"/>
      <c r="I796" s="511"/>
      <c r="J796" s="511"/>
      <c r="K796" s="511"/>
      <c r="L796" s="511"/>
      <c r="M796" s="511"/>
      <c r="N796" s="511"/>
      <c r="O796" s="511"/>
      <c r="P796" s="285"/>
    </row>
    <row r="797" spans="1:16" x14ac:dyDescent="0.2">
      <c r="A797" s="180"/>
      <c r="D797" s="296"/>
      <c r="E797" s="296"/>
      <c r="F797" s="296"/>
      <c r="G797" s="296"/>
      <c r="H797" s="511"/>
      <c r="I797" s="511"/>
      <c r="J797" s="511"/>
      <c r="K797" s="511"/>
      <c r="L797" s="511"/>
      <c r="M797" s="511"/>
      <c r="N797" s="511"/>
      <c r="O797" s="511"/>
      <c r="P797" s="285"/>
    </row>
    <row r="798" spans="1:16" x14ac:dyDescent="0.2">
      <c r="A798" s="180"/>
      <c r="D798" s="296"/>
      <c r="E798" s="296"/>
      <c r="F798" s="296"/>
      <c r="G798" s="296"/>
      <c r="H798" s="511"/>
      <c r="I798" s="511"/>
      <c r="J798" s="511"/>
      <c r="K798" s="511"/>
      <c r="L798" s="511"/>
      <c r="M798" s="511"/>
      <c r="N798" s="511"/>
      <c r="O798" s="511"/>
      <c r="P798" s="285"/>
    </row>
    <row r="799" spans="1:16" x14ac:dyDescent="0.2">
      <c r="A799" s="180"/>
      <c r="D799" s="296"/>
      <c r="E799" s="296"/>
      <c r="F799" s="296"/>
      <c r="G799" s="296"/>
      <c r="H799" s="511"/>
      <c r="I799" s="511"/>
      <c r="J799" s="511"/>
      <c r="K799" s="511"/>
      <c r="L799" s="511"/>
      <c r="M799" s="511"/>
      <c r="N799" s="511"/>
      <c r="O799" s="511"/>
      <c r="P799" s="285"/>
    </row>
    <row r="800" spans="1:16" x14ac:dyDescent="0.2">
      <c r="H800" s="511"/>
      <c r="I800" s="511"/>
      <c r="J800" s="511"/>
      <c r="K800" s="511"/>
      <c r="L800" s="511"/>
      <c r="M800" s="511"/>
      <c r="N800" s="511"/>
      <c r="O800" s="511"/>
      <c r="P800" s="285"/>
    </row>
    <row r="801" spans="1:16" x14ac:dyDescent="0.2">
      <c r="H801" s="511"/>
      <c r="I801" s="511"/>
      <c r="J801" s="511"/>
      <c r="K801" s="511"/>
      <c r="L801" s="511"/>
      <c r="M801" s="511"/>
      <c r="N801" s="511"/>
      <c r="O801" s="511"/>
      <c r="P801" s="285"/>
    </row>
    <row r="802" spans="1:16" x14ac:dyDescent="0.2">
      <c r="H802" s="511"/>
      <c r="I802" s="511"/>
      <c r="J802" s="511"/>
      <c r="K802" s="511"/>
      <c r="L802" s="511"/>
      <c r="M802" s="511"/>
      <c r="N802" s="511"/>
      <c r="O802" s="511"/>
      <c r="P802" s="285"/>
    </row>
    <row r="803" spans="1:16" x14ac:dyDescent="0.2">
      <c r="H803" s="511"/>
      <c r="I803" s="511"/>
      <c r="J803" s="511"/>
      <c r="K803" s="511"/>
      <c r="L803" s="511"/>
      <c r="M803" s="511"/>
      <c r="N803" s="511"/>
      <c r="O803" s="511"/>
      <c r="P803" s="285"/>
    </row>
    <row r="804" spans="1:16" x14ac:dyDescent="0.2">
      <c r="A804" s="180"/>
      <c r="B804" s="180"/>
      <c r="C804" s="443"/>
      <c r="D804" s="296"/>
      <c r="E804" s="296"/>
      <c r="F804" s="296"/>
      <c r="G804" s="296"/>
      <c r="H804" s="511"/>
      <c r="I804" s="511"/>
      <c r="J804" s="511"/>
      <c r="K804" s="511"/>
      <c r="L804" s="511"/>
      <c r="M804" s="511"/>
      <c r="N804" s="511"/>
      <c r="O804" s="511"/>
      <c r="P804" s="285"/>
    </row>
    <row r="805" spans="1:16" x14ac:dyDescent="0.2">
      <c r="A805" s="180"/>
      <c r="B805" s="180"/>
      <c r="C805" s="443"/>
      <c r="D805" s="296"/>
      <c r="E805" s="296"/>
      <c r="F805" s="296"/>
      <c r="G805" s="296"/>
      <c r="H805" s="511"/>
      <c r="I805" s="511"/>
      <c r="J805" s="511"/>
      <c r="K805" s="511"/>
      <c r="L805" s="511"/>
      <c r="M805" s="511"/>
      <c r="N805" s="511"/>
      <c r="O805" s="511"/>
      <c r="P805" s="285"/>
    </row>
    <row r="806" spans="1:16" x14ac:dyDescent="0.2">
      <c r="A806" s="180"/>
      <c r="D806" s="296"/>
      <c r="E806" s="296"/>
      <c r="F806" s="296"/>
      <c r="G806" s="296"/>
      <c r="H806" s="511"/>
      <c r="I806" s="511"/>
      <c r="J806" s="511"/>
      <c r="K806" s="511"/>
      <c r="L806" s="511"/>
      <c r="M806" s="511"/>
      <c r="N806" s="511"/>
      <c r="O806" s="511"/>
      <c r="P806" s="285"/>
    </row>
    <row r="807" spans="1:16" x14ac:dyDescent="0.2">
      <c r="A807" s="180"/>
      <c r="D807" s="296"/>
      <c r="E807" s="296"/>
      <c r="F807" s="296"/>
      <c r="G807" s="296"/>
      <c r="H807" s="511"/>
      <c r="I807" s="511"/>
      <c r="J807" s="511"/>
      <c r="K807" s="511"/>
      <c r="L807" s="511"/>
      <c r="M807" s="511"/>
      <c r="N807" s="511"/>
      <c r="O807" s="511"/>
      <c r="P807" s="285"/>
    </row>
    <row r="808" spans="1:16" x14ac:dyDescent="0.2">
      <c r="A808" s="180"/>
      <c r="D808" s="296"/>
      <c r="E808" s="296"/>
      <c r="F808" s="296"/>
      <c r="G808" s="296"/>
      <c r="H808" s="511"/>
      <c r="I808" s="511"/>
      <c r="J808" s="511"/>
      <c r="K808" s="511"/>
      <c r="L808" s="511"/>
      <c r="M808" s="511"/>
      <c r="N808" s="511"/>
      <c r="O808" s="511"/>
      <c r="P808" s="285"/>
    </row>
    <row r="809" spans="1:16" x14ac:dyDescent="0.2">
      <c r="A809" s="505"/>
      <c r="B809" s="301"/>
      <c r="C809" s="443"/>
      <c r="D809" s="296"/>
      <c r="E809" s="296"/>
      <c r="F809" s="296"/>
      <c r="H809" s="511"/>
      <c r="I809" s="511"/>
      <c r="J809" s="511"/>
      <c r="K809" s="511"/>
      <c r="L809" s="511"/>
      <c r="M809" s="511"/>
      <c r="N809" s="511"/>
      <c r="O809" s="511"/>
      <c r="P809" s="285"/>
    </row>
    <row r="810" spans="1:16" x14ac:dyDescent="0.2">
      <c r="A810" s="505"/>
      <c r="B810" s="301"/>
      <c r="C810" s="443"/>
      <c r="D810" s="296"/>
      <c r="E810" s="296"/>
      <c r="F810" s="296"/>
      <c r="H810" s="511"/>
      <c r="I810" s="511"/>
      <c r="J810" s="511"/>
      <c r="K810" s="511"/>
      <c r="L810" s="511"/>
      <c r="M810" s="511"/>
      <c r="N810" s="511"/>
      <c r="O810" s="511"/>
      <c r="P810" s="285"/>
    </row>
    <row r="811" spans="1:16" x14ac:dyDescent="0.2">
      <c r="A811" s="505"/>
      <c r="B811" s="301"/>
      <c r="C811" s="443"/>
      <c r="D811" s="296"/>
      <c r="E811" s="296"/>
      <c r="F811" s="296"/>
      <c r="H811" s="511"/>
      <c r="I811" s="511"/>
      <c r="J811" s="511"/>
      <c r="K811" s="511"/>
      <c r="L811" s="511"/>
      <c r="M811" s="511"/>
      <c r="N811" s="511"/>
      <c r="O811" s="511"/>
      <c r="P811" s="285"/>
    </row>
    <row r="812" spans="1:16" x14ac:dyDescent="0.2">
      <c r="A812" s="505"/>
      <c r="B812" s="301"/>
      <c r="C812" s="443"/>
      <c r="D812" s="296"/>
      <c r="E812" s="296"/>
      <c r="F812" s="296"/>
      <c r="H812" s="511"/>
      <c r="I812" s="511"/>
      <c r="J812" s="511"/>
      <c r="K812" s="511"/>
      <c r="L812" s="511"/>
      <c r="M812" s="511"/>
      <c r="N812" s="511"/>
      <c r="O812" s="511"/>
      <c r="P812" s="285"/>
    </row>
    <row r="813" spans="1:16" x14ac:dyDescent="0.2">
      <c r="H813" s="511"/>
      <c r="I813" s="511"/>
      <c r="J813" s="511"/>
      <c r="K813" s="511"/>
      <c r="L813" s="511"/>
      <c r="M813" s="511"/>
      <c r="N813" s="511"/>
      <c r="O813" s="511"/>
      <c r="P813" s="285"/>
    </row>
    <row r="814" spans="1:16" x14ac:dyDescent="0.2">
      <c r="C814" s="443"/>
      <c r="H814" s="511"/>
      <c r="I814" s="511"/>
      <c r="J814" s="511"/>
      <c r="K814" s="511"/>
      <c r="L814" s="511"/>
      <c r="M814" s="511"/>
      <c r="N814" s="511"/>
      <c r="O814" s="511"/>
      <c r="P814" s="285"/>
    </row>
    <row r="815" spans="1:16" x14ac:dyDescent="0.2">
      <c r="A815" s="180"/>
      <c r="B815" s="180"/>
      <c r="C815" s="443"/>
      <c r="D815" s="296"/>
      <c r="E815" s="296"/>
      <c r="F815" s="296"/>
      <c r="H815" s="511"/>
      <c r="I815" s="511"/>
      <c r="J815" s="511"/>
      <c r="K815" s="511"/>
      <c r="L815" s="511"/>
      <c r="M815" s="511"/>
      <c r="N815" s="511"/>
      <c r="O815" s="511"/>
      <c r="P815" s="285"/>
    </row>
    <row r="816" spans="1:16" x14ac:dyDescent="0.2">
      <c r="H816" s="511"/>
      <c r="I816" s="511"/>
      <c r="J816" s="511"/>
      <c r="K816" s="511"/>
      <c r="L816" s="511"/>
      <c r="M816" s="511"/>
      <c r="N816" s="511"/>
      <c r="O816" s="511"/>
      <c r="P816" s="285"/>
    </row>
    <row r="817" spans="1:16" x14ac:dyDescent="0.2">
      <c r="H817" s="511"/>
      <c r="I817" s="511"/>
      <c r="J817" s="511"/>
      <c r="K817" s="511"/>
      <c r="L817" s="511"/>
      <c r="M817" s="511"/>
      <c r="N817" s="511"/>
      <c r="O817" s="511"/>
      <c r="P817" s="285"/>
    </row>
    <row r="818" spans="1:16" x14ac:dyDescent="0.2">
      <c r="H818" s="511"/>
      <c r="I818" s="511"/>
      <c r="J818" s="511"/>
      <c r="K818" s="511"/>
      <c r="L818" s="511"/>
      <c r="M818" s="511"/>
      <c r="N818" s="511"/>
      <c r="O818" s="511"/>
      <c r="P818" s="285"/>
    </row>
    <row r="819" spans="1:16" x14ac:dyDescent="0.2">
      <c r="H819" s="511"/>
      <c r="I819" s="511"/>
      <c r="J819" s="511"/>
      <c r="K819" s="511"/>
      <c r="L819" s="511"/>
      <c r="M819" s="511"/>
      <c r="N819" s="511"/>
      <c r="O819" s="511"/>
      <c r="P819" s="285"/>
    </row>
    <row r="820" spans="1:16" x14ac:dyDescent="0.2">
      <c r="H820" s="511"/>
      <c r="I820" s="511"/>
      <c r="J820" s="511"/>
      <c r="K820" s="511"/>
      <c r="L820" s="511"/>
      <c r="M820" s="511"/>
      <c r="N820" s="511"/>
      <c r="O820" s="511"/>
      <c r="P820" s="285"/>
    </row>
    <row r="821" spans="1:16" x14ac:dyDescent="0.2">
      <c r="H821" s="511"/>
      <c r="I821" s="511"/>
      <c r="J821" s="511"/>
      <c r="K821" s="511"/>
      <c r="L821" s="511"/>
      <c r="M821" s="511"/>
      <c r="N821" s="511"/>
      <c r="O821" s="511"/>
      <c r="P821" s="285"/>
    </row>
    <row r="822" spans="1:16" x14ac:dyDescent="0.2">
      <c r="A822" s="180"/>
      <c r="B822" s="180"/>
      <c r="C822" s="443"/>
      <c r="D822" s="296"/>
      <c r="E822" s="296"/>
      <c r="F822" s="296"/>
      <c r="G822" s="296"/>
      <c r="H822" s="511"/>
      <c r="I822" s="511"/>
      <c r="J822" s="511"/>
      <c r="K822" s="511"/>
      <c r="L822" s="511"/>
      <c r="M822" s="511"/>
      <c r="N822" s="511"/>
      <c r="O822" s="511"/>
      <c r="P822" s="285"/>
    </row>
    <row r="823" spans="1:16" x14ac:dyDescent="0.2">
      <c r="A823" s="180"/>
      <c r="B823" s="180"/>
      <c r="C823" s="443"/>
      <c r="D823" s="296"/>
      <c r="E823" s="296"/>
      <c r="F823" s="296"/>
      <c r="G823" s="296"/>
      <c r="H823" s="511"/>
      <c r="I823" s="511"/>
      <c r="J823" s="511"/>
      <c r="K823" s="511"/>
      <c r="L823" s="511"/>
      <c r="M823" s="511"/>
      <c r="N823" s="511"/>
      <c r="O823" s="511"/>
      <c r="P823" s="285"/>
    </row>
    <row r="824" spans="1:16" x14ac:dyDescent="0.2">
      <c r="A824" s="180"/>
      <c r="B824" s="180"/>
      <c r="C824" s="443"/>
      <c r="D824" s="296"/>
      <c r="E824" s="296"/>
      <c r="F824" s="296"/>
      <c r="G824" s="296"/>
      <c r="H824" s="511"/>
      <c r="I824" s="511"/>
      <c r="J824" s="511"/>
      <c r="K824" s="511"/>
      <c r="L824" s="511"/>
      <c r="M824" s="511"/>
      <c r="N824" s="511"/>
      <c r="O824" s="511"/>
      <c r="P824" s="285"/>
    </row>
    <row r="825" spans="1:16" x14ac:dyDescent="0.2">
      <c r="A825" s="180"/>
      <c r="B825" s="180"/>
      <c r="C825" s="443"/>
      <c r="D825" s="296"/>
      <c r="E825" s="296"/>
      <c r="F825" s="296"/>
      <c r="G825" s="296"/>
      <c r="H825" s="511"/>
      <c r="I825" s="511"/>
      <c r="J825" s="511"/>
      <c r="K825" s="511"/>
      <c r="L825" s="511"/>
      <c r="M825" s="511"/>
      <c r="N825" s="511"/>
      <c r="O825" s="511"/>
      <c r="P825" s="285"/>
    </row>
    <row r="826" spans="1:16" x14ac:dyDescent="0.2">
      <c r="H826" s="511"/>
      <c r="I826" s="511"/>
      <c r="J826" s="511"/>
      <c r="K826" s="511"/>
      <c r="L826" s="511"/>
      <c r="M826" s="511"/>
      <c r="N826" s="511"/>
      <c r="O826" s="511"/>
      <c r="P826" s="285"/>
    </row>
    <row r="827" spans="1:16" x14ac:dyDescent="0.2">
      <c r="A827" s="180"/>
      <c r="H827" s="511"/>
      <c r="I827" s="511"/>
      <c r="J827" s="511"/>
      <c r="K827" s="511"/>
      <c r="L827" s="511"/>
      <c r="M827" s="511"/>
      <c r="N827" s="511"/>
      <c r="O827" s="511"/>
      <c r="P827" s="285"/>
    </row>
    <row r="828" spans="1:16" x14ac:dyDescent="0.2">
      <c r="H828" s="511"/>
      <c r="I828" s="511"/>
      <c r="J828" s="511"/>
      <c r="K828" s="511"/>
      <c r="L828" s="511"/>
      <c r="M828" s="511"/>
      <c r="N828" s="511"/>
      <c r="O828" s="511"/>
      <c r="P828" s="285"/>
    </row>
    <row r="829" spans="1:16" x14ac:dyDescent="0.2">
      <c r="C829" s="443"/>
      <c r="H829" s="511"/>
      <c r="I829" s="511"/>
      <c r="J829" s="511"/>
      <c r="K829" s="511"/>
      <c r="L829" s="511"/>
      <c r="M829" s="511"/>
      <c r="N829" s="511"/>
      <c r="O829" s="511"/>
      <c r="P829" s="285"/>
    </row>
    <row r="830" spans="1:16" x14ac:dyDescent="0.2">
      <c r="C830" s="443"/>
      <c r="H830" s="511"/>
      <c r="I830" s="511"/>
      <c r="J830" s="511"/>
      <c r="K830" s="511"/>
      <c r="L830" s="511"/>
      <c r="M830" s="511"/>
      <c r="N830" s="511"/>
      <c r="O830" s="511"/>
      <c r="P830" s="285"/>
    </row>
    <row r="831" spans="1:16" x14ac:dyDescent="0.2">
      <c r="H831" s="511"/>
      <c r="I831" s="511"/>
      <c r="J831" s="511"/>
      <c r="K831" s="511"/>
      <c r="L831" s="511"/>
      <c r="M831" s="511"/>
      <c r="N831" s="511"/>
      <c r="O831" s="511"/>
      <c r="P831" s="285"/>
    </row>
    <row r="832" spans="1:16" x14ac:dyDescent="0.2">
      <c r="H832" s="511"/>
      <c r="I832" s="511"/>
      <c r="J832" s="511"/>
      <c r="K832" s="511"/>
      <c r="L832" s="511"/>
      <c r="M832" s="511"/>
      <c r="N832" s="511"/>
      <c r="O832" s="511"/>
      <c r="P832" s="285"/>
    </row>
    <row r="833" spans="1:16" x14ac:dyDescent="0.2">
      <c r="H833" s="511"/>
      <c r="I833" s="511"/>
      <c r="J833" s="511"/>
      <c r="K833" s="511"/>
      <c r="L833" s="511"/>
      <c r="M833" s="511"/>
      <c r="N833" s="511"/>
      <c r="O833" s="511"/>
      <c r="P833" s="285"/>
    </row>
    <row r="834" spans="1:16" x14ac:dyDescent="0.2">
      <c r="H834" s="511"/>
      <c r="I834" s="511"/>
      <c r="J834" s="511"/>
      <c r="K834" s="511"/>
      <c r="L834" s="511"/>
      <c r="M834" s="511"/>
      <c r="N834" s="511"/>
      <c r="O834" s="511"/>
      <c r="P834" s="285"/>
    </row>
    <row r="835" spans="1:16" x14ac:dyDescent="0.2">
      <c r="H835" s="511"/>
      <c r="I835" s="511"/>
      <c r="J835" s="511"/>
      <c r="K835" s="511"/>
      <c r="L835" s="511"/>
      <c r="M835" s="511"/>
      <c r="N835" s="511"/>
      <c r="O835" s="511"/>
      <c r="P835" s="285"/>
    </row>
    <row r="836" spans="1:16" x14ac:dyDescent="0.2">
      <c r="H836" s="511"/>
      <c r="I836" s="511"/>
      <c r="J836" s="511"/>
      <c r="K836" s="511"/>
      <c r="L836" s="511"/>
      <c r="M836" s="511"/>
      <c r="N836" s="511"/>
      <c r="O836" s="511"/>
      <c r="P836" s="285"/>
    </row>
    <row r="837" spans="1:16" x14ac:dyDescent="0.2">
      <c r="A837" s="180"/>
      <c r="D837" s="296"/>
      <c r="E837" s="296"/>
      <c r="F837" s="296"/>
      <c r="G837" s="296"/>
      <c r="H837" s="511"/>
      <c r="I837" s="511"/>
      <c r="J837" s="511"/>
      <c r="K837" s="511"/>
      <c r="L837" s="511"/>
      <c r="M837" s="511"/>
      <c r="N837" s="511"/>
      <c r="O837" s="511"/>
      <c r="P837" s="285"/>
    </row>
    <row r="838" spans="1:16" x14ac:dyDescent="0.2">
      <c r="A838" s="180"/>
      <c r="D838" s="296"/>
      <c r="E838" s="296"/>
      <c r="F838" s="296"/>
      <c r="G838" s="296"/>
      <c r="H838" s="511"/>
      <c r="I838" s="511"/>
      <c r="J838" s="511"/>
      <c r="K838" s="511"/>
      <c r="L838" s="511"/>
      <c r="M838" s="511"/>
      <c r="N838" s="511"/>
      <c r="O838" s="511"/>
      <c r="P838" s="285"/>
    </row>
    <row r="839" spans="1:16" x14ac:dyDescent="0.2">
      <c r="A839" s="180"/>
      <c r="D839" s="296"/>
      <c r="E839" s="296"/>
      <c r="F839" s="296"/>
      <c r="G839" s="296"/>
      <c r="H839" s="511"/>
      <c r="I839" s="511"/>
      <c r="J839" s="511"/>
      <c r="K839" s="511"/>
      <c r="L839" s="511"/>
      <c r="M839" s="511"/>
      <c r="N839" s="511"/>
      <c r="O839" s="511"/>
      <c r="P839" s="285"/>
    </row>
    <row r="840" spans="1:16" x14ac:dyDescent="0.2">
      <c r="A840" s="180"/>
      <c r="D840" s="296"/>
      <c r="E840" s="296"/>
      <c r="F840" s="296"/>
      <c r="G840" s="296"/>
      <c r="H840" s="511"/>
      <c r="I840" s="511"/>
      <c r="J840" s="511"/>
      <c r="K840" s="511"/>
      <c r="L840" s="511"/>
      <c r="M840" s="511"/>
      <c r="N840" s="511"/>
      <c r="O840" s="511"/>
      <c r="P840" s="285"/>
    </row>
    <row r="841" spans="1:16" x14ac:dyDescent="0.2">
      <c r="H841" s="511"/>
      <c r="I841" s="511"/>
      <c r="J841" s="511"/>
      <c r="K841" s="511"/>
      <c r="L841" s="511"/>
      <c r="M841" s="511"/>
      <c r="N841" s="511"/>
      <c r="O841" s="511"/>
      <c r="P841" s="285"/>
    </row>
    <row r="842" spans="1:16" x14ac:dyDescent="0.2">
      <c r="A842" s="180"/>
      <c r="H842" s="511"/>
      <c r="I842" s="511"/>
      <c r="J842" s="511"/>
      <c r="K842" s="511"/>
      <c r="L842" s="511"/>
      <c r="M842" s="511"/>
      <c r="N842" s="511"/>
      <c r="O842" s="511"/>
      <c r="P842" s="285"/>
    </row>
    <row r="843" spans="1:16" x14ac:dyDescent="0.2">
      <c r="H843" s="511"/>
      <c r="I843" s="511"/>
      <c r="J843" s="511"/>
      <c r="K843" s="511"/>
      <c r="L843" s="511"/>
      <c r="M843" s="511"/>
      <c r="N843" s="511"/>
      <c r="O843" s="511"/>
      <c r="P843" s="285"/>
    </row>
    <row r="844" spans="1:16" x14ac:dyDescent="0.2">
      <c r="H844" s="511"/>
      <c r="I844" s="511"/>
      <c r="J844" s="511"/>
      <c r="K844" s="511"/>
      <c r="L844" s="511"/>
      <c r="M844" s="511"/>
      <c r="N844" s="511"/>
      <c r="O844" s="511"/>
      <c r="P844" s="285"/>
    </row>
    <row r="845" spans="1:16" x14ac:dyDescent="0.2">
      <c r="H845" s="511"/>
      <c r="I845" s="511"/>
      <c r="J845" s="511"/>
      <c r="K845" s="511"/>
      <c r="L845" s="511"/>
      <c r="M845" s="511"/>
      <c r="N845" s="511"/>
      <c r="O845" s="511"/>
      <c r="P845" s="285"/>
    </row>
    <row r="846" spans="1:16" x14ac:dyDescent="0.2">
      <c r="H846" s="511"/>
      <c r="I846" s="511"/>
      <c r="J846" s="511"/>
      <c r="K846" s="511"/>
      <c r="L846" s="511"/>
      <c r="M846" s="511"/>
      <c r="N846" s="511"/>
      <c r="O846" s="511"/>
      <c r="P846" s="285"/>
    </row>
    <row r="847" spans="1:16" x14ac:dyDescent="0.2">
      <c r="A847" s="180"/>
      <c r="D847" s="296"/>
      <c r="E847" s="296"/>
      <c r="F847" s="296"/>
      <c r="G847" s="296"/>
      <c r="H847" s="511"/>
      <c r="I847" s="511"/>
      <c r="J847" s="511"/>
      <c r="K847" s="511"/>
      <c r="L847" s="511"/>
      <c r="M847" s="511"/>
      <c r="N847" s="511"/>
      <c r="O847" s="511"/>
      <c r="P847" s="285"/>
    </row>
    <row r="848" spans="1:16" x14ac:dyDescent="0.2">
      <c r="H848" s="511"/>
      <c r="I848" s="511"/>
      <c r="J848" s="511"/>
      <c r="K848" s="511"/>
      <c r="L848" s="511"/>
      <c r="M848" s="511"/>
      <c r="N848" s="511"/>
      <c r="O848" s="511"/>
      <c r="P848" s="285"/>
    </row>
    <row r="849" spans="1:16" x14ac:dyDescent="0.2">
      <c r="A849" s="180"/>
      <c r="H849" s="511"/>
      <c r="I849" s="511"/>
      <c r="J849" s="511"/>
      <c r="K849" s="511"/>
      <c r="L849" s="511"/>
      <c r="M849" s="511"/>
      <c r="N849" s="511"/>
      <c r="O849" s="511"/>
      <c r="P849" s="285"/>
    </row>
    <row r="850" spans="1:16" x14ac:dyDescent="0.2">
      <c r="H850" s="511"/>
      <c r="I850" s="511"/>
      <c r="J850" s="511"/>
      <c r="K850" s="511"/>
      <c r="L850" s="511"/>
      <c r="M850" s="511"/>
      <c r="N850" s="511"/>
      <c r="O850" s="511"/>
      <c r="P850" s="285"/>
    </row>
    <row r="851" spans="1:16" x14ac:dyDescent="0.2">
      <c r="A851" s="180"/>
      <c r="B851" s="180"/>
      <c r="C851" s="443"/>
      <c r="D851" s="296"/>
      <c r="E851" s="296"/>
      <c r="F851" s="296"/>
      <c r="G851" s="296"/>
      <c r="H851" s="511"/>
      <c r="I851" s="511"/>
      <c r="J851" s="511"/>
      <c r="K851" s="511"/>
      <c r="L851" s="511"/>
      <c r="M851" s="511"/>
      <c r="N851" s="511"/>
      <c r="O851" s="511"/>
      <c r="P851" s="285"/>
    </row>
    <row r="852" spans="1:16" x14ac:dyDescent="0.2">
      <c r="H852" s="511"/>
      <c r="I852" s="511"/>
      <c r="J852" s="511"/>
      <c r="K852" s="511"/>
      <c r="L852" s="511"/>
      <c r="M852" s="511"/>
      <c r="N852" s="511"/>
      <c r="O852" s="511"/>
      <c r="P852" s="285"/>
    </row>
    <row r="853" spans="1:16" x14ac:dyDescent="0.2">
      <c r="A853" s="180"/>
      <c r="D853" s="296"/>
      <c r="E853" s="296"/>
      <c r="F853" s="296"/>
      <c r="G853" s="296"/>
      <c r="H853" s="511"/>
      <c r="I853" s="511"/>
      <c r="J853" s="511"/>
      <c r="K853" s="511"/>
      <c r="L853" s="511"/>
      <c r="M853" s="511"/>
      <c r="N853" s="511"/>
      <c r="O853" s="511"/>
      <c r="P853" s="285"/>
    </row>
    <row r="854" spans="1:16" x14ac:dyDescent="0.2">
      <c r="A854" s="180"/>
      <c r="D854" s="296"/>
      <c r="E854" s="296"/>
      <c r="F854" s="296"/>
      <c r="G854" s="296"/>
      <c r="H854" s="511"/>
      <c r="I854" s="511"/>
      <c r="J854" s="511"/>
      <c r="K854" s="511"/>
      <c r="L854" s="511"/>
      <c r="M854" s="511"/>
      <c r="N854" s="511"/>
      <c r="O854" s="511"/>
      <c r="P854" s="285"/>
    </row>
    <row r="855" spans="1:16" x14ac:dyDescent="0.2">
      <c r="H855" s="511"/>
      <c r="I855" s="511"/>
      <c r="J855" s="511"/>
      <c r="K855" s="511"/>
      <c r="L855" s="511"/>
      <c r="M855" s="511"/>
      <c r="N855" s="511"/>
      <c r="O855" s="511"/>
      <c r="P855" s="285"/>
    </row>
    <row r="856" spans="1:16" x14ac:dyDescent="0.2">
      <c r="H856" s="511"/>
      <c r="I856" s="511"/>
      <c r="J856" s="511"/>
      <c r="K856" s="511"/>
      <c r="L856" s="511"/>
      <c r="M856" s="511"/>
      <c r="N856" s="511"/>
      <c r="O856" s="511"/>
      <c r="P856" s="285"/>
    </row>
    <row r="857" spans="1:16" x14ac:dyDescent="0.2">
      <c r="H857" s="511"/>
      <c r="I857" s="511"/>
      <c r="J857" s="511"/>
      <c r="K857" s="511"/>
      <c r="L857" s="511"/>
      <c r="M857" s="511"/>
      <c r="N857" s="511"/>
      <c r="O857" s="511"/>
      <c r="P857" s="285"/>
    </row>
    <row r="858" spans="1:16" x14ac:dyDescent="0.2">
      <c r="H858" s="511"/>
      <c r="I858" s="511"/>
      <c r="J858" s="511"/>
      <c r="K858" s="511"/>
      <c r="L858" s="511"/>
      <c r="M858" s="511"/>
      <c r="N858" s="511"/>
      <c r="O858" s="511"/>
      <c r="P858" s="285"/>
    </row>
    <row r="859" spans="1:16" x14ac:dyDescent="0.2">
      <c r="H859" s="511"/>
      <c r="I859" s="511"/>
      <c r="J859" s="511"/>
      <c r="K859" s="511"/>
      <c r="L859" s="511"/>
      <c r="M859" s="511"/>
      <c r="N859" s="511"/>
      <c r="O859" s="511"/>
      <c r="P859" s="285"/>
    </row>
    <row r="863" spans="1:16" x14ac:dyDescent="0.2">
      <c r="C863" s="443"/>
    </row>
    <row r="864" spans="1:16" x14ac:dyDescent="0.2">
      <c r="A864" s="180"/>
    </row>
    <row r="871" spans="1:16" x14ac:dyDescent="0.2">
      <c r="A871" s="180"/>
      <c r="B871" s="180"/>
      <c r="C871" s="443"/>
      <c r="D871" s="296"/>
      <c r="E871" s="296"/>
      <c r="F871" s="296"/>
      <c r="G871" s="296"/>
    </row>
    <row r="872" spans="1:16" x14ac:dyDescent="0.2">
      <c r="A872" s="180"/>
      <c r="B872" s="180"/>
      <c r="C872" s="443"/>
      <c r="D872" s="296"/>
      <c r="E872" s="296"/>
      <c r="F872" s="296"/>
      <c r="G872" s="296"/>
      <c r="H872" s="296"/>
      <c r="I872" s="296"/>
      <c r="J872" s="296"/>
      <c r="K872" s="296"/>
      <c r="L872" s="296"/>
      <c r="M872" s="296"/>
      <c r="N872" s="296"/>
      <c r="O872" s="296"/>
      <c r="P872" s="303"/>
    </row>
    <row r="873" spans="1:16" x14ac:dyDescent="0.2">
      <c r="A873" s="180"/>
      <c r="B873" s="180"/>
      <c r="C873" s="443"/>
      <c r="D873" s="296"/>
      <c r="E873" s="296"/>
      <c r="F873" s="296"/>
      <c r="G873" s="296"/>
      <c r="H873" s="296"/>
      <c r="I873" s="296"/>
      <c r="J873" s="296"/>
      <c r="K873" s="296"/>
      <c r="L873" s="296"/>
      <c r="M873" s="296"/>
      <c r="N873" s="296"/>
      <c r="O873" s="296"/>
      <c r="P873" s="303"/>
    </row>
    <row r="874" spans="1:16" x14ac:dyDescent="0.2">
      <c r="A874" s="180"/>
      <c r="B874" s="180"/>
      <c r="C874" s="443"/>
      <c r="D874" s="296"/>
      <c r="E874" s="296"/>
      <c r="F874" s="296"/>
      <c r="G874" s="296"/>
      <c r="H874" s="296"/>
      <c r="I874" s="296"/>
      <c r="J874" s="296"/>
      <c r="K874" s="296"/>
      <c r="L874" s="296"/>
      <c r="M874" s="296"/>
      <c r="N874" s="296"/>
      <c r="O874" s="296"/>
      <c r="P874" s="303"/>
    </row>
    <row r="876" spans="1:16" x14ac:dyDescent="0.2">
      <c r="A876" s="180"/>
      <c r="H876" s="511"/>
      <c r="I876" s="511"/>
      <c r="J876" s="511"/>
      <c r="K876" s="511"/>
      <c r="L876" s="511"/>
      <c r="M876" s="511"/>
      <c r="N876" s="511"/>
      <c r="O876" s="511"/>
      <c r="P876" s="285"/>
    </row>
    <row r="877" spans="1:16" x14ac:dyDescent="0.2">
      <c r="H877" s="511"/>
      <c r="I877" s="511"/>
      <c r="J877" s="511"/>
      <c r="K877" s="511"/>
      <c r="L877" s="511"/>
      <c r="M877" s="511"/>
      <c r="N877" s="511"/>
      <c r="O877" s="511"/>
      <c r="P877" s="285"/>
    </row>
    <row r="878" spans="1:16" x14ac:dyDescent="0.2">
      <c r="H878" s="511"/>
      <c r="I878" s="511"/>
      <c r="J878" s="511"/>
      <c r="K878" s="511"/>
      <c r="L878" s="511"/>
      <c r="M878" s="511"/>
      <c r="N878" s="511"/>
      <c r="O878" s="511"/>
      <c r="P878" s="285"/>
    </row>
    <row r="879" spans="1:16" x14ac:dyDescent="0.2">
      <c r="H879" s="511"/>
      <c r="I879" s="511"/>
      <c r="J879" s="511"/>
      <c r="K879" s="511"/>
      <c r="L879" s="511"/>
      <c r="M879" s="511"/>
      <c r="N879" s="511"/>
      <c r="O879" s="511"/>
      <c r="P879" s="285"/>
    </row>
    <row r="880" spans="1:16" x14ac:dyDescent="0.2">
      <c r="H880" s="511"/>
      <c r="I880" s="511"/>
      <c r="J880" s="511"/>
      <c r="K880" s="511"/>
      <c r="L880" s="511"/>
      <c r="M880" s="511"/>
      <c r="N880" s="511"/>
      <c r="O880" s="511"/>
      <c r="P880" s="285"/>
    </row>
    <row r="881" spans="1:16" x14ac:dyDescent="0.2">
      <c r="H881" s="511"/>
      <c r="I881" s="511"/>
      <c r="J881" s="511"/>
      <c r="K881" s="511"/>
      <c r="L881" s="511"/>
      <c r="M881" s="511"/>
      <c r="N881" s="511"/>
      <c r="O881" s="511"/>
      <c r="P881" s="285"/>
    </row>
    <row r="882" spans="1:16" x14ac:dyDescent="0.2">
      <c r="H882" s="511"/>
      <c r="I882" s="511"/>
      <c r="J882" s="511"/>
      <c r="K882" s="511"/>
      <c r="L882" s="511"/>
      <c r="M882" s="511"/>
      <c r="N882" s="511"/>
      <c r="O882" s="511"/>
      <c r="P882" s="285"/>
    </row>
    <row r="883" spans="1:16" x14ac:dyDescent="0.2">
      <c r="H883" s="511"/>
      <c r="I883" s="511"/>
      <c r="J883" s="511"/>
      <c r="K883" s="511"/>
      <c r="L883" s="511"/>
      <c r="M883" s="511"/>
      <c r="N883" s="511"/>
      <c r="O883" s="511"/>
      <c r="P883" s="285"/>
    </row>
    <row r="884" spans="1:16" x14ac:dyDescent="0.2">
      <c r="H884" s="511"/>
      <c r="I884" s="511"/>
      <c r="J884" s="511"/>
      <c r="K884" s="511"/>
      <c r="L884" s="511"/>
      <c r="M884" s="511"/>
      <c r="N884" s="511"/>
      <c r="O884" s="511"/>
      <c r="P884" s="285"/>
    </row>
    <row r="885" spans="1:16" x14ac:dyDescent="0.2">
      <c r="A885" s="180"/>
      <c r="D885" s="296"/>
      <c r="E885" s="296"/>
      <c r="F885" s="296"/>
      <c r="G885" s="296"/>
      <c r="H885" s="511"/>
      <c r="I885" s="511"/>
      <c r="J885" s="511"/>
      <c r="K885" s="511"/>
      <c r="L885" s="511"/>
      <c r="M885" s="511"/>
      <c r="N885" s="511"/>
      <c r="O885" s="511"/>
      <c r="P885" s="285"/>
    </row>
    <row r="886" spans="1:16" x14ac:dyDescent="0.2">
      <c r="A886" s="180"/>
      <c r="D886" s="296"/>
      <c r="E886" s="296"/>
      <c r="F886" s="296"/>
      <c r="G886" s="296"/>
      <c r="H886" s="511"/>
      <c r="I886" s="511"/>
      <c r="J886" s="511"/>
      <c r="K886" s="511"/>
      <c r="L886" s="511"/>
      <c r="M886" s="511"/>
      <c r="N886" s="511"/>
      <c r="O886" s="511"/>
      <c r="P886" s="285"/>
    </row>
    <row r="887" spans="1:16" x14ac:dyDescent="0.2">
      <c r="A887" s="180"/>
      <c r="D887" s="296"/>
      <c r="E887" s="296"/>
      <c r="F887" s="296"/>
      <c r="G887" s="296"/>
      <c r="H887" s="511"/>
      <c r="I887" s="511"/>
      <c r="J887" s="511"/>
      <c r="K887" s="511"/>
      <c r="L887" s="511"/>
      <c r="M887" s="511"/>
      <c r="N887" s="511"/>
      <c r="O887" s="511"/>
      <c r="P887" s="285"/>
    </row>
    <row r="888" spans="1:16" x14ac:dyDescent="0.2">
      <c r="A888" s="180"/>
      <c r="D888" s="296"/>
      <c r="E888" s="296"/>
      <c r="F888" s="296"/>
      <c r="G888" s="296"/>
      <c r="H888" s="511"/>
      <c r="I888" s="511"/>
      <c r="J888" s="511"/>
      <c r="K888" s="511"/>
      <c r="L888" s="511"/>
      <c r="M888" s="511"/>
      <c r="N888" s="511"/>
      <c r="O888" s="511"/>
      <c r="P888" s="285"/>
    </row>
    <row r="889" spans="1:16" x14ac:dyDescent="0.2">
      <c r="H889" s="511"/>
      <c r="I889" s="511"/>
      <c r="J889" s="511"/>
      <c r="K889" s="511"/>
      <c r="L889" s="511"/>
      <c r="M889" s="511"/>
      <c r="N889" s="511"/>
      <c r="O889" s="511"/>
      <c r="P889" s="285"/>
    </row>
    <row r="890" spans="1:16" x14ac:dyDescent="0.2">
      <c r="A890" s="180"/>
      <c r="H890" s="511"/>
      <c r="I890" s="511"/>
      <c r="J890" s="511"/>
      <c r="K890" s="511"/>
      <c r="L890" s="511"/>
      <c r="M890" s="511"/>
      <c r="N890" s="511"/>
      <c r="O890" s="511"/>
      <c r="P890" s="285"/>
    </row>
    <row r="891" spans="1:16" x14ac:dyDescent="0.2">
      <c r="H891" s="511"/>
      <c r="I891" s="511"/>
      <c r="J891" s="511"/>
      <c r="K891" s="511"/>
      <c r="L891" s="511"/>
      <c r="M891" s="511"/>
      <c r="N891" s="511"/>
      <c r="O891" s="511"/>
      <c r="P891" s="285"/>
    </row>
    <row r="892" spans="1:16" x14ac:dyDescent="0.2">
      <c r="H892" s="511"/>
      <c r="I892" s="511"/>
      <c r="J892" s="511"/>
      <c r="K892" s="511"/>
      <c r="L892" s="511"/>
      <c r="M892" s="511"/>
      <c r="N892" s="511"/>
      <c r="O892" s="511"/>
      <c r="P892" s="285"/>
    </row>
    <row r="893" spans="1:16" x14ac:dyDescent="0.2">
      <c r="H893" s="511"/>
      <c r="I893" s="511"/>
      <c r="J893" s="511"/>
      <c r="K893" s="511"/>
      <c r="L893" s="511"/>
      <c r="M893" s="511"/>
      <c r="N893" s="511"/>
      <c r="O893" s="511"/>
      <c r="P893" s="285"/>
    </row>
    <row r="894" spans="1:16" x14ac:dyDescent="0.2">
      <c r="A894" s="180"/>
      <c r="D894" s="296"/>
      <c r="E894" s="296"/>
      <c r="F894" s="296"/>
      <c r="G894" s="296"/>
      <c r="H894" s="511"/>
      <c r="I894" s="511"/>
      <c r="J894" s="511"/>
      <c r="K894" s="511"/>
      <c r="L894" s="511"/>
      <c r="M894" s="511"/>
      <c r="N894" s="511"/>
      <c r="O894" s="511"/>
      <c r="P894" s="285"/>
    </row>
    <row r="895" spans="1:16" x14ac:dyDescent="0.2">
      <c r="H895" s="511"/>
      <c r="I895" s="511"/>
      <c r="J895" s="511"/>
      <c r="K895" s="511"/>
      <c r="L895" s="511"/>
      <c r="M895" s="511"/>
      <c r="N895" s="511"/>
      <c r="O895" s="511"/>
      <c r="P895" s="285"/>
    </row>
    <row r="896" spans="1:16" x14ac:dyDescent="0.2">
      <c r="H896" s="511"/>
      <c r="I896" s="511"/>
      <c r="J896" s="511"/>
      <c r="K896" s="511"/>
      <c r="L896" s="511"/>
      <c r="M896" s="511"/>
      <c r="N896" s="511"/>
      <c r="O896" s="511"/>
      <c r="P896" s="285"/>
    </row>
    <row r="897" spans="1:16" x14ac:dyDescent="0.2">
      <c r="H897" s="511"/>
      <c r="I897" s="511"/>
      <c r="J897" s="511"/>
      <c r="K897" s="511"/>
      <c r="L897" s="511"/>
      <c r="M897" s="511"/>
      <c r="N897" s="511"/>
      <c r="O897" s="511"/>
      <c r="P897" s="285"/>
    </row>
    <row r="898" spans="1:16" x14ac:dyDescent="0.2">
      <c r="A898" s="180"/>
      <c r="B898" s="180"/>
      <c r="C898" s="443"/>
      <c r="D898" s="296"/>
      <c r="E898" s="296"/>
      <c r="F898" s="296"/>
      <c r="G898" s="296"/>
      <c r="H898" s="511"/>
      <c r="I898" s="511"/>
      <c r="J898" s="511"/>
      <c r="K898" s="511"/>
      <c r="L898" s="511"/>
      <c r="M898" s="511"/>
      <c r="N898" s="511"/>
      <c r="O898" s="511"/>
      <c r="P898" s="285"/>
    </row>
    <row r="899" spans="1:16" x14ac:dyDescent="0.2">
      <c r="H899" s="511"/>
      <c r="I899" s="511"/>
      <c r="J899" s="511"/>
      <c r="K899" s="511"/>
      <c r="L899" s="511"/>
      <c r="M899" s="511"/>
      <c r="N899" s="511"/>
      <c r="O899" s="511"/>
      <c r="P899" s="285"/>
    </row>
    <row r="900" spans="1:16" x14ac:dyDescent="0.2">
      <c r="H900" s="511"/>
      <c r="I900" s="511"/>
      <c r="J900" s="511"/>
      <c r="K900" s="511"/>
      <c r="L900" s="511"/>
      <c r="M900" s="511"/>
      <c r="N900" s="511"/>
      <c r="O900" s="511"/>
      <c r="P900" s="285"/>
    </row>
    <row r="901" spans="1:16" x14ac:dyDescent="0.2">
      <c r="A901" s="180"/>
      <c r="D901" s="296"/>
      <c r="E901" s="296"/>
      <c r="F901" s="296"/>
      <c r="G901" s="296"/>
      <c r="H901" s="511"/>
      <c r="I901" s="511"/>
      <c r="J901" s="511"/>
      <c r="K901" s="511"/>
      <c r="L901" s="511"/>
      <c r="M901" s="511"/>
      <c r="N901" s="511"/>
      <c r="O901" s="511"/>
      <c r="P901" s="285"/>
    </row>
    <row r="902" spans="1:16" x14ac:dyDescent="0.2">
      <c r="H902" s="511"/>
      <c r="I902" s="511"/>
      <c r="J902" s="511"/>
      <c r="K902" s="511"/>
      <c r="L902" s="511"/>
      <c r="M902" s="511"/>
      <c r="N902" s="511"/>
      <c r="O902" s="511"/>
      <c r="P902" s="285"/>
    </row>
    <row r="903" spans="1:16" x14ac:dyDescent="0.2">
      <c r="A903" s="180"/>
      <c r="B903" s="180"/>
      <c r="H903" s="511"/>
      <c r="I903" s="511"/>
      <c r="J903" s="511"/>
      <c r="K903" s="511"/>
      <c r="L903" s="511"/>
      <c r="M903" s="511"/>
      <c r="N903" s="511"/>
      <c r="O903" s="511"/>
      <c r="P903" s="285"/>
    </row>
    <row r="904" spans="1:16" x14ac:dyDescent="0.2">
      <c r="H904" s="511"/>
      <c r="I904" s="511"/>
      <c r="J904" s="511"/>
      <c r="K904" s="511"/>
      <c r="L904" s="511"/>
      <c r="M904" s="511"/>
      <c r="N904" s="511"/>
      <c r="O904" s="511"/>
      <c r="P904" s="285"/>
    </row>
    <row r="905" spans="1:16" x14ac:dyDescent="0.2">
      <c r="H905" s="511"/>
      <c r="I905" s="511"/>
      <c r="J905" s="511"/>
      <c r="K905" s="511"/>
      <c r="L905" s="511"/>
      <c r="M905" s="511"/>
      <c r="N905" s="511"/>
      <c r="O905" s="511"/>
      <c r="P905" s="285"/>
    </row>
    <row r="906" spans="1:16" x14ac:dyDescent="0.2">
      <c r="H906" s="511"/>
      <c r="I906" s="511"/>
      <c r="J906" s="511"/>
      <c r="K906" s="511"/>
      <c r="L906" s="511"/>
      <c r="M906" s="511"/>
      <c r="N906" s="511"/>
      <c r="O906" s="511"/>
      <c r="P906" s="285"/>
    </row>
    <row r="907" spans="1:16" x14ac:dyDescent="0.2">
      <c r="A907" s="180"/>
      <c r="B907" s="180"/>
      <c r="C907" s="443"/>
      <c r="D907" s="296"/>
      <c r="E907" s="296"/>
      <c r="F907" s="296"/>
      <c r="G907" s="296"/>
      <c r="H907" s="511"/>
      <c r="I907" s="511"/>
      <c r="J907" s="511"/>
      <c r="K907" s="511"/>
      <c r="L907" s="511"/>
      <c r="M907" s="511"/>
      <c r="N907" s="511"/>
      <c r="O907" s="511"/>
      <c r="P907" s="285"/>
    </row>
    <row r="908" spans="1:16" x14ac:dyDescent="0.2">
      <c r="A908" s="180"/>
      <c r="B908" s="180"/>
      <c r="C908" s="443"/>
      <c r="D908" s="296"/>
      <c r="E908" s="296"/>
      <c r="F908" s="296"/>
      <c r="G908" s="296"/>
    </row>
    <row r="909" spans="1:16" x14ac:dyDescent="0.2">
      <c r="A909" s="180"/>
      <c r="B909" s="180"/>
      <c r="C909" s="443"/>
      <c r="D909" s="296"/>
      <c r="E909" s="296"/>
      <c r="F909" s="296"/>
      <c r="G909" s="296"/>
    </row>
    <row r="910" spans="1:16" x14ac:dyDescent="0.2">
      <c r="A910" s="180"/>
      <c r="B910" s="180"/>
      <c r="C910" s="443"/>
      <c r="D910" s="296"/>
      <c r="E910" s="296"/>
      <c r="F910" s="296"/>
      <c r="G910" s="296"/>
    </row>
    <row r="912" spans="1:16" x14ac:dyDescent="0.2">
      <c r="C912" s="443"/>
    </row>
    <row r="913" spans="1:16" x14ac:dyDescent="0.2">
      <c r="A913" s="180"/>
      <c r="B913" s="180"/>
    </row>
    <row r="921" spans="1:16" x14ac:dyDescent="0.2">
      <c r="A921" s="180"/>
      <c r="B921" s="180"/>
      <c r="C921" s="443"/>
      <c r="D921" s="296"/>
      <c r="E921" s="296"/>
      <c r="F921" s="296"/>
      <c r="G921" s="296"/>
      <c r="H921" s="296"/>
      <c r="I921" s="296"/>
      <c r="J921" s="296"/>
      <c r="K921" s="296"/>
      <c r="L921" s="296"/>
      <c r="M921" s="296"/>
      <c r="N921" s="296"/>
      <c r="O921" s="296"/>
      <c r="P921" s="303"/>
    </row>
    <row r="922" spans="1:16" x14ac:dyDescent="0.2">
      <c r="A922" s="180"/>
      <c r="B922" s="180"/>
      <c r="C922" s="443"/>
      <c r="D922" s="296"/>
      <c r="E922" s="296"/>
      <c r="F922" s="296"/>
      <c r="G922" s="296"/>
      <c r="H922" s="296"/>
      <c r="I922" s="296"/>
      <c r="J922" s="296"/>
      <c r="K922" s="296"/>
      <c r="L922" s="296"/>
      <c r="M922" s="296"/>
      <c r="N922" s="296"/>
      <c r="O922" s="296"/>
      <c r="P922" s="303"/>
    </row>
    <row r="923" spans="1:16" x14ac:dyDescent="0.2">
      <c r="A923" s="180"/>
      <c r="B923" s="180"/>
      <c r="C923" s="443"/>
      <c r="D923" s="296"/>
      <c r="E923" s="296"/>
      <c r="F923" s="296"/>
      <c r="G923" s="296"/>
      <c r="H923" s="296"/>
      <c r="I923" s="296"/>
      <c r="J923" s="296"/>
      <c r="K923" s="296"/>
      <c r="L923" s="296"/>
      <c r="M923" s="296"/>
      <c r="N923" s="296"/>
      <c r="O923" s="296"/>
      <c r="P923" s="303"/>
    </row>
    <row r="924" spans="1:16" x14ac:dyDescent="0.2">
      <c r="H924" s="511"/>
      <c r="I924" s="511"/>
      <c r="J924" s="511"/>
      <c r="K924" s="511"/>
      <c r="L924" s="511"/>
      <c r="M924" s="511"/>
      <c r="N924" s="511"/>
      <c r="O924" s="511"/>
      <c r="P924" s="285"/>
    </row>
    <row r="925" spans="1:16" x14ac:dyDescent="0.2">
      <c r="A925" s="180"/>
      <c r="H925" s="511"/>
      <c r="I925" s="511"/>
      <c r="J925" s="511"/>
      <c r="K925" s="511"/>
      <c r="L925" s="511"/>
      <c r="M925" s="511"/>
      <c r="N925" s="511"/>
      <c r="O925" s="511"/>
      <c r="P925" s="285"/>
    </row>
    <row r="926" spans="1:16" x14ac:dyDescent="0.2">
      <c r="H926" s="511"/>
      <c r="I926" s="511"/>
      <c r="J926" s="511"/>
      <c r="K926" s="511"/>
      <c r="L926" s="511"/>
      <c r="M926" s="511"/>
      <c r="N926" s="511"/>
      <c r="O926" s="511"/>
      <c r="P926" s="285"/>
    </row>
    <row r="927" spans="1:16" x14ac:dyDescent="0.2">
      <c r="H927" s="511"/>
      <c r="I927" s="511"/>
      <c r="J927" s="511"/>
      <c r="K927" s="511"/>
      <c r="L927" s="511"/>
      <c r="M927" s="511"/>
      <c r="N927" s="511"/>
      <c r="O927" s="511"/>
      <c r="P927" s="285"/>
    </row>
    <row r="928" spans="1:16" x14ac:dyDescent="0.2">
      <c r="H928" s="511"/>
      <c r="I928" s="511"/>
      <c r="J928" s="511"/>
      <c r="K928" s="511"/>
      <c r="L928" s="511"/>
      <c r="M928" s="511"/>
      <c r="N928" s="511"/>
      <c r="O928" s="511"/>
      <c r="P928" s="285"/>
    </row>
    <row r="929" spans="1:16" x14ac:dyDescent="0.2">
      <c r="H929" s="511"/>
      <c r="I929" s="511"/>
      <c r="J929" s="511"/>
      <c r="K929" s="511"/>
      <c r="L929" s="511"/>
      <c r="M929" s="511"/>
      <c r="N929" s="511"/>
      <c r="O929" s="511"/>
      <c r="P929" s="285"/>
    </row>
    <row r="930" spans="1:16" x14ac:dyDescent="0.2">
      <c r="H930" s="511"/>
      <c r="I930" s="511"/>
      <c r="J930" s="511"/>
      <c r="K930" s="511"/>
      <c r="L930" s="511"/>
      <c r="M930" s="511"/>
      <c r="N930" s="511"/>
      <c r="O930" s="511"/>
      <c r="P930" s="285"/>
    </row>
    <row r="931" spans="1:16" x14ac:dyDescent="0.2">
      <c r="H931" s="511"/>
      <c r="I931" s="511"/>
      <c r="J931" s="511"/>
      <c r="K931" s="511"/>
      <c r="L931" s="511"/>
      <c r="M931" s="511"/>
      <c r="N931" s="511"/>
      <c r="O931" s="511"/>
      <c r="P931" s="285"/>
    </row>
    <row r="932" spans="1:16" x14ac:dyDescent="0.2">
      <c r="H932" s="511"/>
      <c r="I932" s="511"/>
      <c r="J932" s="511"/>
      <c r="K932" s="511"/>
      <c r="L932" s="511"/>
      <c r="M932" s="511"/>
      <c r="N932" s="511"/>
      <c r="O932" s="511"/>
      <c r="P932" s="285"/>
    </row>
    <row r="933" spans="1:16" x14ac:dyDescent="0.2">
      <c r="H933" s="511"/>
      <c r="I933" s="511"/>
      <c r="J933" s="511"/>
      <c r="K933" s="511"/>
      <c r="L933" s="511"/>
      <c r="M933" s="511"/>
      <c r="N933" s="511"/>
      <c r="O933" s="511"/>
      <c r="P933" s="285"/>
    </row>
    <row r="934" spans="1:16" x14ac:dyDescent="0.2">
      <c r="H934" s="511"/>
      <c r="I934" s="511"/>
      <c r="J934" s="511"/>
      <c r="K934" s="511"/>
      <c r="L934" s="511"/>
      <c r="M934" s="511"/>
      <c r="N934" s="511"/>
      <c r="O934" s="511"/>
      <c r="P934" s="285"/>
    </row>
    <row r="935" spans="1:16" x14ac:dyDescent="0.2">
      <c r="A935" s="180"/>
      <c r="D935" s="296"/>
      <c r="E935" s="296"/>
      <c r="F935" s="296"/>
      <c r="G935" s="296"/>
      <c r="H935" s="511"/>
      <c r="I935" s="511"/>
      <c r="J935" s="511"/>
      <c r="K935" s="511"/>
      <c r="L935" s="511"/>
      <c r="M935" s="511"/>
      <c r="N935" s="511"/>
      <c r="O935" s="511"/>
      <c r="P935" s="285"/>
    </row>
    <row r="936" spans="1:16" x14ac:dyDescent="0.2">
      <c r="A936" s="180"/>
      <c r="D936" s="296"/>
      <c r="E936" s="296"/>
      <c r="F936" s="296"/>
      <c r="G936" s="296"/>
      <c r="H936" s="511"/>
      <c r="I936" s="511"/>
      <c r="J936" s="511"/>
      <c r="K936" s="511"/>
      <c r="L936" s="511"/>
      <c r="M936" s="511"/>
      <c r="N936" s="511"/>
      <c r="O936" s="511"/>
      <c r="P936" s="285"/>
    </row>
    <row r="937" spans="1:16" x14ac:dyDescent="0.2">
      <c r="A937" s="180"/>
      <c r="D937" s="296"/>
      <c r="E937" s="296"/>
      <c r="F937" s="296"/>
      <c r="G937" s="296"/>
      <c r="H937" s="511"/>
      <c r="I937" s="511"/>
      <c r="J937" s="511"/>
      <c r="K937" s="511"/>
      <c r="L937" s="511"/>
      <c r="M937" s="511"/>
      <c r="N937" s="511"/>
      <c r="O937" s="511"/>
      <c r="P937" s="285"/>
    </row>
    <row r="938" spans="1:16" x14ac:dyDescent="0.2">
      <c r="H938" s="511"/>
      <c r="I938" s="511"/>
      <c r="J938" s="511"/>
      <c r="K938" s="511"/>
      <c r="L938" s="511"/>
      <c r="M938" s="511"/>
      <c r="N938" s="511"/>
      <c r="O938" s="511"/>
      <c r="P938" s="285"/>
    </row>
    <row r="939" spans="1:16" x14ac:dyDescent="0.2">
      <c r="A939" s="180"/>
      <c r="H939" s="511"/>
      <c r="I939" s="511"/>
      <c r="J939" s="511"/>
      <c r="K939" s="511"/>
      <c r="L939" s="511"/>
      <c r="M939" s="511"/>
      <c r="N939" s="511"/>
      <c r="O939" s="511"/>
      <c r="P939" s="285"/>
    </row>
    <row r="940" spans="1:16" x14ac:dyDescent="0.2">
      <c r="H940" s="511"/>
      <c r="I940" s="511"/>
      <c r="J940" s="511"/>
      <c r="K940" s="511"/>
      <c r="L940" s="511"/>
      <c r="M940" s="511"/>
      <c r="N940" s="511"/>
      <c r="O940" s="511"/>
      <c r="P940" s="285"/>
    </row>
    <row r="941" spans="1:16" x14ac:dyDescent="0.2">
      <c r="H941" s="511"/>
      <c r="I941" s="511"/>
      <c r="J941" s="511"/>
      <c r="K941" s="511"/>
      <c r="L941" s="511"/>
      <c r="M941" s="511"/>
      <c r="N941" s="511"/>
      <c r="O941" s="511"/>
      <c r="P941" s="285"/>
    </row>
    <row r="942" spans="1:16" x14ac:dyDescent="0.2">
      <c r="H942" s="511"/>
      <c r="I942" s="511"/>
      <c r="J942" s="511"/>
      <c r="K942" s="511"/>
      <c r="L942" s="511"/>
      <c r="M942" s="511"/>
      <c r="N942" s="511"/>
      <c r="O942" s="511"/>
      <c r="P942" s="285"/>
    </row>
    <row r="943" spans="1:16" x14ac:dyDescent="0.2">
      <c r="A943" s="180"/>
      <c r="D943" s="296"/>
      <c r="E943" s="296"/>
      <c r="F943" s="296"/>
      <c r="G943" s="296"/>
      <c r="H943" s="511"/>
      <c r="I943" s="511"/>
      <c r="J943" s="511"/>
      <c r="K943" s="511"/>
      <c r="L943" s="511"/>
      <c r="M943" s="511"/>
      <c r="N943" s="511"/>
      <c r="O943" s="511"/>
      <c r="P943" s="285"/>
    </row>
    <row r="944" spans="1:16" x14ac:dyDescent="0.2">
      <c r="H944" s="511"/>
      <c r="I944" s="511"/>
      <c r="J944" s="511"/>
      <c r="K944" s="511"/>
      <c r="L944" s="511"/>
      <c r="M944" s="511"/>
      <c r="N944" s="511"/>
      <c r="O944" s="511"/>
      <c r="P944" s="285"/>
    </row>
    <row r="945" spans="1:16" x14ac:dyDescent="0.2">
      <c r="H945" s="511"/>
      <c r="I945" s="511"/>
      <c r="J945" s="511"/>
      <c r="K945" s="511"/>
      <c r="L945" s="511"/>
      <c r="M945" s="511"/>
      <c r="N945" s="511"/>
      <c r="O945" s="511"/>
      <c r="P945" s="285"/>
    </row>
    <row r="946" spans="1:16" x14ac:dyDescent="0.2">
      <c r="H946" s="511"/>
      <c r="I946" s="511"/>
      <c r="J946" s="511"/>
      <c r="K946" s="511"/>
      <c r="L946" s="511"/>
      <c r="M946" s="511"/>
      <c r="N946" s="511"/>
      <c r="O946" s="511"/>
      <c r="P946" s="285"/>
    </row>
    <row r="947" spans="1:16" x14ac:dyDescent="0.2">
      <c r="A947" s="180"/>
      <c r="D947" s="296"/>
      <c r="E947" s="296"/>
      <c r="F947" s="296"/>
      <c r="G947" s="296"/>
      <c r="H947" s="511"/>
      <c r="I947" s="511"/>
      <c r="J947" s="511"/>
      <c r="K947" s="511"/>
      <c r="L947" s="511"/>
      <c r="M947" s="511"/>
      <c r="N947" s="511"/>
      <c r="O947" s="511"/>
      <c r="P947" s="285"/>
    </row>
    <row r="948" spans="1:16" x14ac:dyDescent="0.2">
      <c r="H948" s="511"/>
      <c r="I948" s="511"/>
      <c r="J948" s="511"/>
      <c r="K948" s="511"/>
      <c r="L948" s="511"/>
      <c r="M948" s="511"/>
      <c r="N948" s="511"/>
      <c r="O948" s="511"/>
      <c r="P948" s="285"/>
    </row>
    <row r="949" spans="1:16" x14ac:dyDescent="0.2">
      <c r="H949" s="511"/>
      <c r="I949" s="511"/>
      <c r="J949" s="511"/>
      <c r="K949" s="511"/>
      <c r="L949" s="511"/>
      <c r="M949" s="511"/>
      <c r="N949" s="511"/>
      <c r="O949" s="511"/>
      <c r="P949" s="285"/>
    </row>
    <row r="950" spans="1:16" x14ac:dyDescent="0.2">
      <c r="A950" s="180"/>
      <c r="D950" s="296"/>
      <c r="E950" s="296"/>
      <c r="F950" s="296"/>
      <c r="G950" s="296"/>
      <c r="H950" s="511"/>
      <c r="I950" s="511"/>
      <c r="J950" s="511"/>
      <c r="K950" s="511"/>
      <c r="L950" s="511"/>
      <c r="M950" s="511"/>
      <c r="N950" s="511"/>
      <c r="O950" s="511"/>
      <c r="P950" s="285"/>
    </row>
    <row r="951" spans="1:16" x14ac:dyDescent="0.2">
      <c r="H951" s="511"/>
      <c r="I951" s="511"/>
      <c r="J951" s="511"/>
      <c r="K951" s="511"/>
      <c r="L951" s="511"/>
      <c r="M951" s="511"/>
      <c r="N951" s="511"/>
      <c r="O951" s="511"/>
      <c r="P951" s="285"/>
    </row>
    <row r="952" spans="1:16" x14ac:dyDescent="0.2">
      <c r="A952" s="180"/>
      <c r="B952" s="180"/>
      <c r="H952" s="511"/>
      <c r="I952" s="511"/>
      <c r="J952" s="511"/>
      <c r="K952" s="511"/>
      <c r="L952" s="511"/>
      <c r="M952" s="511"/>
      <c r="N952" s="511"/>
      <c r="O952" s="511"/>
      <c r="P952" s="285"/>
    </row>
    <row r="953" spans="1:16" x14ac:dyDescent="0.2">
      <c r="H953" s="511"/>
      <c r="I953" s="511"/>
      <c r="J953" s="511"/>
      <c r="K953" s="511"/>
      <c r="L953" s="511"/>
      <c r="M953" s="511"/>
      <c r="N953" s="511"/>
      <c r="O953" s="511"/>
      <c r="P953" s="285"/>
    </row>
    <row r="954" spans="1:16" x14ac:dyDescent="0.2">
      <c r="A954" s="180"/>
      <c r="B954" s="180"/>
      <c r="C954" s="443"/>
      <c r="D954" s="296"/>
      <c r="E954" s="296"/>
      <c r="F954" s="296"/>
      <c r="G954" s="296"/>
      <c r="H954" s="511"/>
      <c r="I954" s="511"/>
      <c r="J954" s="511"/>
      <c r="K954" s="511"/>
      <c r="L954" s="511"/>
      <c r="M954" s="511"/>
      <c r="N954" s="511"/>
      <c r="O954" s="511"/>
      <c r="P954" s="285"/>
    </row>
    <row r="955" spans="1:16" x14ac:dyDescent="0.2">
      <c r="H955" s="511"/>
      <c r="I955" s="511"/>
      <c r="J955" s="511"/>
      <c r="K955" s="511"/>
      <c r="L955" s="511"/>
      <c r="M955" s="511"/>
      <c r="N955" s="511"/>
      <c r="O955" s="511"/>
      <c r="P955" s="285"/>
    </row>
    <row r="956" spans="1:16" x14ac:dyDescent="0.2">
      <c r="H956" s="511"/>
      <c r="I956" s="511"/>
      <c r="J956" s="511"/>
      <c r="K956" s="511"/>
      <c r="L956" s="511"/>
      <c r="M956" s="511"/>
      <c r="N956" s="511"/>
      <c r="O956" s="511"/>
      <c r="P956" s="285"/>
    </row>
    <row r="957" spans="1:16" x14ac:dyDescent="0.2">
      <c r="H957" s="511"/>
      <c r="I957" s="511"/>
      <c r="J957" s="511"/>
      <c r="K957" s="511"/>
      <c r="L957" s="511"/>
      <c r="M957" s="511"/>
      <c r="N957" s="511"/>
      <c r="O957" s="511"/>
      <c r="P957" s="285"/>
    </row>
    <row r="958" spans="1:16" x14ac:dyDescent="0.2">
      <c r="H958" s="511"/>
      <c r="I958" s="511"/>
      <c r="J958" s="511"/>
      <c r="K958" s="511"/>
      <c r="L958" s="511"/>
      <c r="M958" s="511"/>
      <c r="N958" s="511"/>
      <c r="O958" s="511"/>
      <c r="P958" s="285"/>
    </row>
    <row r="959" spans="1:16" x14ac:dyDescent="0.2">
      <c r="H959" s="511"/>
      <c r="I959" s="511"/>
      <c r="J959" s="511"/>
      <c r="K959" s="511"/>
      <c r="L959" s="511"/>
      <c r="M959" s="511"/>
      <c r="N959" s="511"/>
      <c r="O959" s="511"/>
      <c r="P959" s="285"/>
    </row>
    <row r="960" spans="1:16" x14ac:dyDescent="0.2">
      <c r="C960" s="443"/>
      <c r="H960" s="511"/>
      <c r="I960" s="511"/>
      <c r="J960" s="511"/>
      <c r="K960" s="511"/>
      <c r="L960" s="511"/>
      <c r="M960" s="511"/>
      <c r="N960" s="511"/>
      <c r="O960" s="511"/>
      <c r="P960" s="285"/>
    </row>
    <row r="961" spans="1:16" x14ac:dyDescent="0.2">
      <c r="A961" s="180"/>
      <c r="B961" s="180"/>
      <c r="H961" s="511"/>
      <c r="I961" s="511"/>
      <c r="J961" s="511"/>
      <c r="K961" s="511"/>
      <c r="L961" s="511"/>
      <c r="M961" s="511"/>
      <c r="N961" s="511"/>
      <c r="O961" s="511"/>
      <c r="P961" s="285"/>
    </row>
    <row r="962" spans="1:16" x14ac:dyDescent="0.2">
      <c r="H962" s="511"/>
      <c r="I962" s="511"/>
      <c r="J962" s="511"/>
      <c r="K962" s="511"/>
      <c r="L962" s="511"/>
      <c r="M962" s="511"/>
      <c r="N962" s="511"/>
      <c r="O962" s="511"/>
      <c r="P962" s="285"/>
    </row>
    <row r="963" spans="1:16" x14ac:dyDescent="0.2">
      <c r="H963" s="511"/>
      <c r="I963" s="511"/>
      <c r="J963" s="511"/>
      <c r="K963" s="511"/>
      <c r="L963" s="511"/>
      <c r="M963" s="511"/>
      <c r="N963" s="511"/>
      <c r="O963" s="511"/>
      <c r="P963" s="285"/>
    </row>
    <row r="964" spans="1:16" x14ac:dyDescent="0.2">
      <c r="H964" s="511"/>
      <c r="I964" s="511"/>
      <c r="J964" s="511"/>
      <c r="K964" s="511"/>
      <c r="L964" s="511"/>
      <c r="M964" s="511"/>
      <c r="N964" s="511"/>
      <c r="O964" s="511"/>
      <c r="P964" s="285"/>
    </row>
    <row r="965" spans="1:16" x14ac:dyDescent="0.2">
      <c r="H965" s="511"/>
      <c r="I965" s="511"/>
      <c r="J965" s="511"/>
      <c r="K965" s="511"/>
      <c r="L965" s="511"/>
      <c r="M965" s="511"/>
      <c r="N965" s="511"/>
      <c r="O965" s="511"/>
      <c r="P965" s="285"/>
    </row>
    <row r="966" spans="1:16" x14ac:dyDescent="0.2">
      <c r="H966" s="511"/>
      <c r="I966" s="511"/>
      <c r="J966" s="511"/>
      <c r="K966" s="511"/>
      <c r="L966" s="511"/>
      <c r="M966" s="511"/>
      <c r="N966" s="511"/>
      <c r="O966" s="511"/>
      <c r="P966" s="285"/>
    </row>
    <row r="967" spans="1:16" x14ac:dyDescent="0.2">
      <c r="H967" s="511"/>
      <c r="I967" s="511"/>
      <c r="J967" s="511"/>
      <c r="K967" s="511"/>
      <c r="L967" s="511"/>
      <c r="M967" s="511"/>
      <c r="N967" s="511"/>
      <c r="O967" s="511"/>
      <c r="P967" s="285"/>
    </row>
    <row r="968" spans="1:16" x14ac:dyDescent="0.2">
      <c r="H968" s="511"/>
      <c r="I968" s="511"/>
      <c r="J968" s="511"/>
      <c r="K968" s="511"/>
      <c r="L968" s="511"/>
      <c r="M968" s="511"/>
      <c r="N968" s="511"/>
      <c r="O968" s="511"/>
      <c r="P968" s="285"/>
    </row>
    <row r="969" spans="1:16" x14ac:dyDescent="0.2">
      <c r="H969" s="511"/>
      <c r="I969" s="511"/>
      <c r="J969" s="511"/>
      <c r="K969" s="511"/>
      <c r="L969" s="511"/>
      <c r="M969" s="511"/>
      <c r="N969" s="511"/>
      <c r="O969" s="511"/>
      <c r="P969" s="285"/>
    </row>
    <row r="970" spans="1:16" x14ac:dyDescent="0.2">
      <c r="H970" s="511"/>
      <c r="I970" s="511"/>
      <c r="J970" s="511"/>
      <c r="K970" s="511"/>
      <c r="L970" s="511"/>
      <c r="M970" s="511"/>
      <c r="N970" s="511"/>
      <c r="O970" s="511"/>
      <c r="P970" s="285"/>
    </row>
    <row r="971" spans="1:16" x14ac:dyDescent="0.2">
      <c r="A971" s="180"/>
      <c r="B971" s="180"/>
      <c r="C971" s="443"/>
      <c r="D971" s="296"/>
      <c r="E971" s="296"/>
      <c r="F971" s="296"/>
      <c r="G971" s="296"/>
      <c r="H971" s="511"/>
      <c r="I971" s="511"/>
      <c r="J971" s="511"/>
      <c r="K971" s="511"/>
      <c r="L971" s="511"/>
      <c r="M971" s="511"/>
      <c r="N971" s="511"/>
      <c r="O971" s="511"/>
      <c r="P971" s="285"/>
    </row>
    <row r="972" spans="1:16" x14ac:dyDescent="0.2">
      <c r="A972" s="180"/>
      <c r="B972" s="180"/>
      <c r="C972" s="443"/>
      <c r="D972" s="296"/>
      <c r="E972" s="296"/>
      <c r="F972" s="296"/>
      <c r="G972" s="296"/>
      <c r="H972" s="511"/>
      <c r="I972" s="511"/>
      <c r="J972" s="511"/>
      <c r="K972" s="511"/>
      <c r="L972" s="511"/>
      <c r="M972" s="511"/>
      <c r="N972" s="511"/>
      <c r="O972" s="511"/>
      <c r="P972" s="285"/>
    </row>
    <row r="973" spans="1:16" x14ac:dyDescent="0.2">
      <c r="A973" s="180"/>
      <c r="B973" s="180"/>
      <c r="C973" s="443"/>
      <c r="D973" s="296"/>
      <c r="E973" s="296"/>
      <c r="F973" s="296"/>
      <c r="G973" s="296"/>
      <c r="H973" s="511"/>
      <c r="I973" s="511"/>
      <c r="J973" s="511"/>
      <c r="K973" s="511"/>
      <c r="L973" s="511"/>
      <c r="M973" s="511"/>
      <c r="N973" s="511"/>
      <c r="O973" s="511"/>
      <c r="P973" s="285"/>
    </row>
    <row r="974" spans="1:16" x14ac:dyDescent="0.2">
      <c r="A974" s="180"/>
      <c r="B974" s="180"/>
      <c r="C974" s="443"/>
      <c r="D974" s="296"/>
      <c r="E974" s="296"/>
      <c r="F974" s="296"/>
      <c r="G974" s="296"/>
      <c r="H974" s="511"/>
      <c r="I974" s="511"/>
      <c r="J974" s="511"/>
      <c r="K974" s="511"/>
      <c r="L974" s="511"/>
      <c r="M974" s="511"/>
      <c r="N974" s="511"/>
      <c r="O974" s="511"/>
      <c r="P974" s="285"/>
    </row>
    <row r="975" spans="1:16" x14ac:dyDescent="0.2">
      <c r="H975" s="511"/>
      <c r="I975" s="511"/>
      <c r="J975" s="511"/>
      <c r="K975" s="511"/>
      <c r="L975" s="511"/>
      <c r="M975" s="511"/>
      <c r="N975" s="511"/>
      <c r="O975" s="511"/>
      <c r="P975" s="285"/>
    </row>
    <row r="976" spans="1:16" x14ac:dyDescent="0.2">
      <c r="A976" s="180"/>
      <c r="H976" s="511"/>
      <c r="I976" s="511"/>
      <c r="J976" s="511"/>
      <c r="K976" s="511"/>
      <c r="L976" s="511"/>
      <c r="M976" s="511"/>
      <c r="N976" s="511"/>
      <c r="O976" s="511"/>
      <c r="P976" s="285"/>
    </row>
    <row r="977" spans="1:16" x14ac:dyDescent="0.2">
      <c r="H977" s="511"/>
      <c r="I977" s="511"/>
      <c r="J977" s="511"/>
      <c r="K977" s="511"/>
      <c r="L977" s="511"/>
      <c r="M977" s="511"/>
      <c r="N977" s="511"/>
      <c r="O977" s="511"/>
      <c r="P977" s="285"/>
    </row>
    <row r="978" spans="1:16" x14ac:dyDescent="0.2">
      <c r="C978" s="443"/>
      <c r="H978" s="511"/>
      <c r="I978" s="511"/>
      <c r="J978" s="511"/>
      <c r="K978" s="511"/>
      <c r="L978" s="511"/>
      <c r="M978" s="511"/>
      <c r="N978" s="511"/>
      <c r="O978" s="511"/>
      <c r="P978" s="285"/>
    </row>
    <row r="979" spans="1:16" x14ac:dyDescent="0.2">
      <c r="C979" s="443"/>
      <c r="H979" s="511"/>
      <c r="I979" s="511"/>
      <c r="J979" s="511"/>
      <c r="K979" s="511"/>
      <c r="L979" s="511"/>
      <c r="M979" s="511"/>
      <c r="N979" s="511"/>
      <c r="O979" s="511"/>
      <c r="P979" s="285"/>
    </row>
    <row r="980" spans="1:16" x14ac:dyDescent="0.2">
      <c r="H980" s="511"/>
      <c r="I980" s="511"/>
      <c r="J980" s="511"/>
      <c r="K980" s="511"/>
      <c r="L980" s="511"/>
      <c r="M980" s="511"/>
      <c r="N980" s="511"/>
      <c r="O980" s="511"/>
      <c r="P980" s="285"/>
    </row>
    <row r="981" spans="1:16" x14ac:dyDescent="0.2">
      <c r="H981" s="511"/>
      <c r="I981" s="511"/>
      <c r="J981" s="511"/>
      <c r="K981" s="511"/>
      <c r="L981" s="511"/>
      <c r="M981" s="511"/>
      <c r="N981" s="511"/>
      <c r="O981" s="511"/>
      <c r="P981" s="285"/>
    </row>
    <row r="982" spans="1:16" x14ac:dyDescent="0.2">
      <c r="H982" s="511"/>
      <c r="I982" s="511"/>
      <c r="J982" s="511"/>
      <c r="K982" s="511"/>
      <c r="L982" s="511"/>
      <c r="M982" s="511"/>
      <c r="N982" s="511"/>
      <c r="O982" s="511"/>
      <c r="P982" s="285"/>
    </row>
    <row r="983" spans="1:16" x14ac:dyDescent="0.2">
      <c r="H983" s="511"/>
      <c r="I983" s="511"/>
      <c r="J983" s="511"/>
      <c r="K983" s="511"/>
      <c r="L983" s="511"/>
      <c r="M983" s="511"/>
      <c r="N983" s="511"/>
      <c r="O983" s="511"/>
      <c r="P983" s="285"/>
    </row>
    <row r="984" spans="1:16" x14ac:dyDescent="0.2">
      <c r="H984" s="511"/>
      <c r="I984" s="511"/>
      <c r="J984" s="511"/>
      <c r="K984" s="511"/>
      <c r="L984" s="511"/>
      <c r="M984" s="511"/>
      <c r="N984" s="511"/>
      <c r="O984" s="511"/>
      <c r="P984" s="285"/>
    </row>
    <row r="985" spans="1:16" x14ac:dyDescent="0.2">
      <c r="H985" s="511"/>
      <c r="I985" s="511"/>
      <c r="J985" s="511"/>
      <c r="K985" s="511"/>
      <c r="L985" s="511"/>
      <c r="M985" s="511"/>
      <c r="N985" s="511"/>
      <c r="O985" s="511"/>
      <c r="P985" s="285"/>
    </row>
    <row r="986" spans="1:16" x14ac:dyDescent="0.2">
      <c r="A986" s="180"/>
      <c r="D986" s="296"/>
      <c r="E986" s="296"/>
      <c r="F986" s="296"/>
      <c r="G986" s="296"/>
      <c r="H986" s="511"/>
      <c r="I986" s="511"/>
      <c r="J986" s="511"/>
      <c r="K986" s="511"/>
      <c r="L986" s="511"/>
      <c r="M986" s="511"/>
      <c r="N986" s="511"/>
      <c r="O986" s="511"/>
      <c r="P986" s="285"/>
    </row>
    <row r="987" spans="1:16" x14ac:dyDescent="0.2">
      <c r="A987" s="180"/>
      <c r="D987" s="296"/>
      <c r="E987" s="296"/>
      <c r="F987" s="296"/>
      <c r="G987" s="296"/>
      <c r="H987" s="511"/>
      <c r="I987" s="511"/>
      <c r="J987" s="511"/>
      <c r="K987" s="511"/>
      <c r="L987" s="511"/>
      <c r="M987" s="511"/>
      <c r="N987" s="511"/>
      <c r="O987" s="511"/>
      <c r="P987" s="285"/>
    </row>
    <row r="988" spans="1:16" x14ac:dyDescent="0.2">
      <c r="A988" s="180"/>
      <c r="D988" s="296"/>
      <c r="E988" s="296"/>
      <c r="F988" s="296"/>
      <c r="G988" s="296"/>
      <c r="H988" s="511"/>
      <c r="I988" s="511"/>
      <c r="J988" s="511"/>
      <c r="K988" s="511"/>
      <c r="L988" s="511"/>
      <c r="M988" s="511"/>
      <c r="N988" s="511"/>
      <c r="O988" s="511"/>
      <c r="P988" s="285"/>
    </row>
    <row r="989" spans="1:16" x14ac:dyDescent="0.2">
      <c r="A989" s="180"/>
      <c r="D989" s="296"/>
      <c r="E989" s="296"/>
      <c r="F989" s="296"/>
      <c r="G989" s="296"/>
      <c r="H989" s="511"/>
      <c r="I989" s="511"/>
      <c r="J989" s="511"/>
      <c r="K989" s="511"/>
      <c r="L989" s="511"/>
      <c r="M989" s="511"/>
      <c r="N989" s="511"/>
      <c r="O989" s="511"/>
      <c r="P989" s="285"/>
    </row>
    <row r="990" spans="1:16" x14ac:dyDescent="0.2">
      <c r="H990" s="511"/>
      <c r="I990" s="511"/>
      <c r="J990" s="511"/>
      <c r="K990" s="511"/>
      <c r="L990" s="511"/>
      <c r="M990" s="511"/>
      <c r="N990" s="511"/>
      <c r="O990" s="511"/>
      <c r="P990" s="285"/>
    </row>
    <row r="991" spans="1:16" x14ac:dyDescent="0.2">
      <c r="A991" s="180"/>
      <c r="H991" s="511"/>
      <c r="I991" s="511"/>
      <c r="J991" s="511"/>
      <c r="K991" s="511"/>
      <c r="L991" s="511"/>
      <c r="M991" s="511"/>
      <c r="N991" s="511"/>
      <c r="O991" s="511"/>
      <c r="P991" s="285"/>
    </row>
    <row r="992" spans="1:16" x14ac:dyDescent="0.2">
      <c r="H992" s="511"/>
      <c r="I992" s="511"/>
      <c r="J992" s="511"/>
      <c r="K992" s="511"/>
      <c r="L992" s="511"/>
      <c r="M992" s="511"/>
      <c r="N992" s="511"/>
      <c r="O992" s="511"/>
      <c r="P992" s="285"/>
    </row>
    <row r="993" spans="1:16" x14ac:dyDescent="0.2">
      <c r="H993" s="511"/>
      <c r="I993" s="511"/>
      <c r="J993" s="511"/>
      <c r="K993" s="511"/>
      <c r="L993" s="511"/>
      <c r="M993" s="511"/>
      <c r="N993" s="511"/>
      <c r="O993" s="511"/>
      <c r="P993" s="285"/>
    </row>
    <row r="994" spans="1:16" x14ac:dyDescent="0.2">
      <c r="H994" s="511"/>
      <c r="I994" s="511"/>
      <c r="J994" s="511"/>
      <c r="K994" s="511"/>
      <c r="L994" s="511"/>
      <c r="M994" s="511"/>
      <c r="N994" s="511"/>
      <c r="O994" s="511"/>
      <c r="P994" s="285"/>
    </row>
    <row r="995" spans="1:16" x14ac:dyDescent="0.2">
      <c r="H995" s="511"/>
      <c r="I995" s="511"/>
      <c r="J995" s="511"/>
      <c r="K995" s="511"/>
      <c r="L995" s="511"/>
      <c r="M995" s="511"/>
      <c r="N995" s="511"/>
      <c r="O995" s="511"/>
      <c r="P995" s="285"/>
    </row>
    <row r="996" spans="1:16" x14ac:dyDescent="0.2">
      <c r="A996" s="180"/>
      <c r="D996" s="296"/>
      <c r="E996" s="296"/>
      <c r="F996" s="296"/>
      <c r="G996" s="296"/>
      <c r="H996" s="511"/>
      <c r="I996" s="511"/>
      <c r="J996" s="511"/>
      <c r="K996" s="511"/>
      <c r="L996" s="511"/>
      <c r="M996" s="511"/>
      <c r="N996" s="511"/>
      <c r="O996" s="511"/>
      <c r="P996" s="285"/>
    </row>
    <row r="997" spans="1:16" x14ac:dyDescent="0.2">
      <c r="H997" s="511"/>
      <c r="I997" s="511"/>
      <c r="J997" s="511"/>
      <c r="K997" s="511"/>
      <c r="L997" s="511"/>
      <c r="M997" s="511"/>
      <c r="N997" s="511"/>
      <c r="O997" s="511"/>
      <c r="P997" s="285"/>
    </row>
    <row r="998" spans="1:16" x14ac:dyDescent="0.2">
      <c r="A998" s="180"/>
      <c r="H998" s="511"/>
      <c r="I998" s="511"/>
      <c r="J998" s="511"/>
      <c r="K998" s="511"/>
      <c r="L998" s="511"/>
      <c r="M998" s="511"/>
      <c r="N998" s="511"/>
      <c r="O998" s="511"/>
      <c r="P998" s="285"/>
    </row>
    <row r="999" spans="1:16" x14ac:dyDescent="0.2">
      <c r="H999" s="511"/>
      <c r="I999" s="511"/>
      <c r="J999" s="511"/>
      <c r="K999" s="511"/>
      <c r="L999" s="511"/>
      <c r="M999" s="511"/>
      <c r="N999" s="511"/>
      <c r="O999" s="511"/>
      <c r="P999" s="285"/>
    </row>
    <row r="1000" spans="1:16" x14ac:dyDescent="0.2">
      <c r="A1000" s="180"/>
      <c r="B1000" s="180"/>
      <c r="C1000" s="443"/>
      <c r="D1000" s="296"/>
      <c r="E1000" s="296"/>
      <c r="F1000" s="296"/>
      <c r="G1000" s="296"/>
      <c r="H1000" s="511"/>
      <c r="I1000" s="511"/>
      <c r="J1000" s="511"/>
      <c r="K1000" s="511"/>
      <c r="L1000" s="511"/>
      <c r="M1000" s="511"/>
      <c r="N1000" s="511"/>
      <c r="O1000" s="511"/>
      <c r="P1000" s="285"/>
    </row>
    <row r="1001" spans="1:16" x14ac:dyDescent="0.2">
      <c r="H1001" s="511"/>
      <c r="I1001" s="511"/>
      <c r="J1001" s="511"/>
      <c r="K1001" s="511"/>
      <c r="L1001" s="511"/>
      <c r="M1001" s="511"/>
      <c r="N1001" s="511"/>
      <c r="O1001" s="511"/>
      <c r="P1001" s="285"/>
    </row>
    <row r="1002" spans="1:16" x14ac:dyDescent="0.2">
      <c r="A1002" s="180"/>
      <c r="B1002" s="180"/>
      <c r="C1002" s="443"/>
      <c r="D1002" s="296"/>
      <c r="E1002" s="296"/>
      <c r="F1002" s="296"/>
      <c r="G1002" s="296"/>
      <c r="H1002" s="511"/>
      <c r="I1002" s="511"/>
      <c r="J1002" s="511"/>
      <c r="K1002" s="511"/>
      <c r="L1002" s="511"/>
      <c r="M1002" s="511"/>
      <c r="N1002" s="511"/>
      <c r="O1002" s="511"/>
      <c r="P1002" s="285"/>
    </row>
    <row r="1003" spans="1:16" x14ac:dyDescent="0.2">
      <c r="A1003" s="180"/>
      <c r="B1003" s="180"/>
      <c r="H1003" s="511"/>
      <c r="I1003" s="511"/>
      <c r="J1003" s="511"/>
      <c r="K1003" s="511"/>
      <c r="L1003" s="511"/>
      <c r="M1003" s="511"/>
      <c r="N1003" s="511"/>
      <c r="O1003" s="511"/>
      <c r="P1003" s="285"/>
    </row>
    <row r="1004" spans="1:16" x14ac:dyDescent="0.2">
      <c r="H1004" s="511"/>
      <c r="I1004" s="511"/>
      <c r="J1004" s="511"/>
      <c r="K1004" s="511"/>
      <c r="L1004" s="511"/>
      <c r="M1004" s="511"/>
      <c r="N1004" s="511"/>
      <c r="O1004" s="511"/>
      <c r="P1004" s="285"/>
    </row>
    <row r="1005" spans="1:16" x14ac:dyDescent="0.2">
      <c r="H1005" s="511"/>
      <c r="I1005" s="511"/>
      <c r="J1005" s="511"/>
      <c r="K1005" s="511"/>
      <c r="L1005" s="511"/>
      <c r="M1005" s="511"/>
      <c r="N1005" s="511"/>
      <c r="O1005" s="511"/>
      <c r="P1005" s="285"/>
    </row>
    <row r="1006" spans="1:16" x14ac:dyDescent="0.2">
      <c r="H1006" s="511"/>
      <c r="I1006" s="511"/>
      <c r="J1006" s="511"/>
      <c r="K1006" s="511"/>
      <c r="L1006" s="511"/>
      <c r="M1006" s="511"/>
      <c r="N1006" s="511"/>
      <c r="O1006" s="511"/>
      <c r="P1006" s="285"/>
    </row>
    <row r="1007" spans="1:16" x14ac:dyDescent="0.2">
      <c r="H1007" s="511"/>
      <c r="I1007" s="511"/>
      <c r="J1007" s="511"/>
      <c r="K1007" s="511"/>
      <c r="L1007" s="511"/>
      <c r="M1007" s="511"/>
      <c r="N1007" s="511"/>
      <c r="O1007" s="511"/>
      <c r="P1007" s="285"/>
    </row>
    <row r="1008" spans="1:16" x14ac:dyDescent="0.2">
      <c r="C1008" s="443"/>
      <c r="H1008" s="511"/>
      <c r="I1008" s="511"/>
      <c r="J1008" s="511"/>
      <c r="K1008" s="511"/>
      <c r="L1008" s="511"/>
      <c r="M1008" s="511"/>
      <c r="N1008" s="511"/>
      <c r="O1008" s="511"/>
      <c r="P1008" s="285"/>
    </row>
    <row r="1009" spans="1:16" x14ac:dyDescent="0.2">
      <c r="A1009" s="180"/>
      <c r="B1009" s="180"/>
      <c r="H1009" s="511"/>
      <c r="I1009" s="511"/>
      <c r="J1009" s="511"/>
      <c r="K1009" s="511"/>
      <c r="L1009" s="511"/>
      <c r="M1009" s="511"/>
      <c r="N1009" s="511"/>
      <c r="O1009" s="511"/>
      <c r="P1009" s="285"/>
    </row>
    <row r="1010" spans="1:16" x14ac:dyDescent="0.2">
      <c r="H1010" s="511"/>
      <c r="I1010" s="511"/>
      <c r="J1010" s="511"/>
      <c r="K1010" s="511"/>
      <c r="L1010" s="511"/>
      <c r="M1010" s="511"/>
      <c r="N1010" s="511"/>
      <c r="O1010" s="511"/>
      <c r="P1010" s="285"/>
    </row>
    <row r="1011" spans="1:16" x14ac:dyDescent="0.2">
      <c r="H1011" s="511"/>
      <c r="I1011" s="511"/>
      <c r="J1011" s="511"/>
      <c r="K1011" s="511"/>
      <c r="L1011" s="511"/>
      <c r="M1011" s="511"/>
      <c r="N1011" s="511"/>
      <c r="O1011" s="511"/>
      <c r="P1011" s="285"/>
    </row>
    <row r="1012" spans="1:16" x14ac:dyDescent="0.2">
      <c r="H1012" s="511"/>
      <c r="I1012" s="511"/>
      <c r="J1012" s="511"/>
      <c r="K1012" s="511"/>
      <c r="L1012" s="511"/>
      <c r="M1012" s="511"/>
      <c r="N1012" s="511"/>
      <c r="O1012" s="511"/>
      <c r="P1012" s="285"/>
    </row>
    <row r="1013" spans="1:16" x14ac:dyDescent="0.2">
      <c r="H1013" s="511"/>
      <c r="I1013" s="511"/>
      <c r="J1013" s="511"/>
      <c r="K1013" s="511"/>
      <c r="L1013" s="511"/>
      <c r="M1013" s="511"/>
      <c r="N1013" s="511"/>
      <c r="O1013" s="511"/>
      <c r="P1013" s="285"/>
    </row>
    <row r="1014" spans="1:16" x14ac:dyDescent="0.2">
      <c r="H1014" s="511"/>
      <c r="I1014" s="511"/>
      <c r="J1014" s="511"/>
      <c r="K1014" s="511"/>
      <c r="L1014" s="511"/>
      <c r="M1014" s="511"/>
      <c r="N1014" s="511"/>
      <c r="O1014" s="511"/>
      <c r="P1014" s="285"/>
    </row>
    <row r="1015" spans="1:16" x14ac:dyDescent="0.2">
      <c r="H1015" s="511"/>
      <c r="I1015" s="511"/>
      <c r="J1015" s="511"/>
      <c r="K1015" s="511"/>
      <c r="L1015" s="511"/>
      <c r="M1015" s="511"/>
      <c r="N1015" s="511"/>
      <c r="O1015" s="511"/>
      <c r="P1015" s="285"/>
    </row>
    <row r="1016" spans="1:16" x14ac:dyDescent="0.2">
      <c r="A1016" s="180"/>
      <c r="B1016" s="180"/>
      <c r="C1016" s="443"/>
      <c r="D1016" s="296"/>
      <c r="E1016" s="296"/>
      <c r="F1016" s="296"/>
      <c r="G1016" s="296"/>
      <c r="H1016" s="511"/>
      <c r="I1016" s="511"/>
      <c r="J1016" s="511"/>
      <c r="K1016" s="511"/>
      <c r="L1016" s="511"/>
      <c r="M1016" s="511"/>
      <c r="N1016" s="511"/>
      <c r="O1016" s="511"/>
      <c r="P1016" s="285"/>
    </row>
    <row r="1017" spans="1:16" x14ac:dyDescent="0.2">
      <c r="A1017" s="180"/>
      <c r="B1017" s="180"/>
      <c r="C1017" s="443"/>
      <c r="D1017" s="296"/>
      <c r="E1017" s="296"/>
      <c r="F1017" s="296"/>
      <c r="G1017" s="296"/>
      <c r="H1017" s="511"/>
      <c r="I1017" s="511"/>
      <c r="J1017" s="511"/>
      <c r="K1017" s="511"/>
      <c r="L1017" s="511"/>
      <c r="M1017" s="511"/>
      <c r="N1017" s="511"/>
      <c r="O1017" s="511"/>
      <c r="P1017" s="285"/>
    </row>
    <row r="1018" spans="1:16" x14ac:dyDescent="0.2">
      <c r="A1018" s="180"/>
      <c r="B1018" s="180"/>
      <c r="C1018" s="443"/>
      <c r="D1018" s="296"/>
      <c r="E1018" s="296"/>
      <c r="F1018" s="296"/>
      <c r="G1018" s="296"/>
      <c r="H1018" s="511"/>
      <c r="I1018" s="511"/>
      <c r="J1018" s="511"/>
      <c r="K1018" s="511"/>
      <c r="L1018" s="511"/>
      <c r="M1018" s="511"/>
      <c r="N1018" s="511"/>
      <c r="O1018" s="511"/>
      <c r="P1018" s="285"/>
    </row>
    <row r="1019" spans="1:16" x14ac:dyDescent="0.2">
      <c r="H1019" s="511"/>
      <c r="I1019" s="511"/>
      <c r="J1019" s="511"/>
      <c r="K1019" s="511"/>
      <c r="L1019" s="511"/>
      <c r="M1019" s="511"/>
      <c r="N1019" s="511"/>
      <c r="O1019" s="511"/>
      <c r="P1019" s="285"/>
    </row>
    <row r="1020" spans="1:16" x14ac:dyDescent="0.2">
      <c r="A1020" s="180"/>
      <c r="H1020" s="511"/>
      <c r="I1020" s="511"/>
      <c r="J1020" s="511"/>
      <c r="K1020" s="511"/>
      <c r="L1020" s="511"/>
      <c r="M1020" s="511"/>
      <c r="N1020" s="511"/>
      <c r="O1020" s="511"/>
      <c r="P1020" s="285"/>
    </row>
    <row r="1021" spans="1:16" x14ac:dyDescent="0.2">
      <c r="H1021" s="511"/>
      <c r="I1021" s="511"/>
      <c r="J1021" s="511"/>
      <c r="K1021" s="511"/>
      <c r="L1021" s="511"/>
      <c r="M1021" s="511"/>
      <c r="N1021" s="511"/>
      <c r="O1021" s="511"/>
      <c r="P1021" s="285"/>
    </row>
    <row r="1022" spans="1:16" x14ac:dyDescent="0.2">
      <c r="H1022" s="511"/>
      <c r="I1022" s="511"/>
      <c r="J1022" s="511"/>
      <c r="K1022" s="511"/>
      <c r="L1022" s="511"/>
      <c r="M1022" s="511"/>
      <c r="N1022" s="511"/>
      <c r="O1022" s="511"/>
      <c r="P1022" s="285"/>
    </row>
    <row r="1023" spans="1:16" x14ac:dyDescent="0.2">
      <c r="H1023" s="511"/>
      <c r="I1023" s="511"/>
      <c r="J1023" s="511"/>
      <c r="K1023" s="511"/>
      <c r="L1023" s="511"/>
      <c r="M1023" s="511"/>
      <c r="N1023" s="511"/>
      <c r="O1023" s="511"/>
      <c r="P1023" s="285"/>
    </row>
    <row r="1024" spans="1:16" x14ac:dyDescent="0.2">
      <c r="H1024" s="511"/>
      <c r="I1024" s="511"/>
      <c r="J1024" s="511"/>
      <c r="K1024" s="511"/>
      <c r="L1024" s="511"/>
      <c r="M1024" s="511"/>
      <c r="N1024" s="511"/>
      <c r="O1024" s="511"/>
      <c r="P1024" s="285"/>
    </row>
    <row r="1025" spans="1:16" x14ac:dyDescent="0.2">
      <c r="H1025" s="511"/>
      <c r="I1025" s="511"/>
      <c r="J1025" s="511"/>
      <c r="K1025" s="511"/>
      <c r="L1025" s="511"/>
      <c r="M1025" s="511"/>
      <c r="N1025" s="511"/>
      <c r="O1025" s="511"/>
      <c r="P1025" s="285"/>
    </row>
    <row r="1026" spans="1:16" x14ac:dyDescent="0.2">
      <c r="H1026" s="511"/>
      <c r="I1026" s="511"/>
      <c r="J1026" s="511"/>
      <c r="K1026" s="511"/>
      <c r="L1026" s="511"/>
      <c r="M1026" s="511"/>
      <c r="N1026" s="511"/>
      <c r="O1026" s="511"/>
      <c r="P1026" s="285"/>
    </row>
    <row r="1027" spans="1:16" x14ac:dyDescent="0.2">
      <c r="H1027" s="511"/>
      <c r="I1027" s="511"/>
      <c r="J1027" s="511"/>
      <c r="K1027" s="511"/>
      <c r="L1027" s="511"/>
      <c r="M1027" s="511"/>
      <c r="N1027" s="511"/>
      <c r="O1027" s="511"/>
      <c r="P1027" s="285"/>
    </row>
    <row r="1028" spans="1:16" x14ac:dyDescent="0.2">
      <c r="H1028" s="511"/>
      <c r="I1028" s="511"/>
      <c r="J1028" s="511"/>
      <c r="K1028" s="511"/>
      <c r="L1028" s="511"/>
      <c r="M1028" s="511"/>
      <c r="N1028" s="511"/>
      <c r="O1028" s="511"/>
      <c r="P1028" s="285"/>
    </row>
    <row r="1029" spans="1:16" x14ac:dyDescent="0.2">
      <c r="H1029" s="511"/>
      <c r="I1029" s="511"/>
      <c r="J1029" s="511"/>
      <c r="K1029" s="511"/>
      <c r="L1029" s="511"/>
      <c r="M1029" s="511"/>
      <c r="N1029" s="511"/>
      <c r="O1029" s="511"/>
      <c r="P1029" s="285"/>
    </row>
    <row r="1030" spans="1:16" x14ac:dyDescent="0.2">
      <c r="H1030" s="511"/>
      <c r="I1030" s="511"/>
      <c r="J1030" s="511"/>
      <c r="K1030" s="511"/>
      <c r="L1030" s="511"/>
      <c r="M1030" s="511"/>
      <c r="N1030" s="511"/>
      <c r="O1030" s="511"/>
      <c r="P1030" s="285"/>
    </row>
    <row r="1031" spans="1:16" x14ac:dyDescent="0.2">
      <c r="A1031" s="180"/>
      <c r="D1031" s="296"/>
      <c r="E1031" s="296"/>
      <c r="F1031" s="296"/>
      <c r="G1031" s="296"/>
      <c r="H1031" s="511"/>
      <c r="I1031" s="511"/>
      <c r="J1031" s="511"/>
      <c r="K1031" s="511"/>
      <c r="L1031" s="511"/>
      <c r="M1031" s="511"/>
      <c r="N1031" s="511"/>
      <c r="O1031" s="511"/>
      <c r="P1031" s="285"/>
    </row>
    <row r="1032" spans="1:16" x14ac:dyDescent="0.2">
      <c r="A1032" s="180"/>
      <c r="D1032" s="296"/>
      <c r="E1032" s="296"/>
      <c r="F1032" s="296"/>
      <c r="G1032" s="296"/>
      <c r="H1032" s="511"/>
      <c r="I1032" s="511"/>
      <c r="J1032" s="511"/>
      <c r="K1032" s="511"/>
      <c r="L1032" s="511"/>
      <c r="M1032" s="511"/>
      <c r="N1032" s="511"/>
      <c r="O1032" s="511"/>
      <c r="P1032" s="285"/>
    </row>
    <row r="1033" spans="1:16" x14ac:dyDescent="0.2">
      <c r="A1033" s="180"/>
      <c r="D1033" s="296"/>
      <c r="E1033" s="296"/>
      <c r="F1033" s="296"/>
      <c r="G1033" s="296"/>
      <c r="H1033" s="511"/>
      <c r="I1033" s="511"/>
      <c r="J1033" s="511"/>
      <c r="K1033" s="511"/>
      <c r="L1033" s="511"/>
      <c r="M1033" s="511"/>
      <c r="N1033" s="511"/>
      <c r="O1033" s="511"/>
      <c r="P1033" s="285"/>
    </row>
    <row r="1034" spans="1:16" x14ac:dyDescent="0.2">
      <c r="A1034" s="180"/>
      <c r="D1034" s="296"/>
      <c r="E1034" s="296"/>
      <c r="F1034" s="296"/>
      <c r="G1034" s="296"/>
      <c r="H1034" s="511"/>
      <c r="I1034" s="511"/>
      <c r="J1034" s="511"/>
      <c r="K1034" s="511"/>
      <c r="L1034" s="511"/>
      <c r="M1034" s="511"/>
      <c r="N1034" s="511"/>
      <c r="O1034" s="511"/>
      <c r="P1034" s="285"/>
    </row>
    <row r="1035" spans="1:16" x14ac:dyDescent="0.2">
      <c r="H1035" s="511"/>
      <c r="I1035" s="511"/>
      <c r="J1035" s="511"/>
      <c r="K1035" s="511"/>
      <c r="L1035" s="511"/>
      <c r="M1035" s="511"/>
      <c r="N1035" s="511"/>
      <c r="O1035" s="511"/>
      <c r="P1035" s="285"/>
    </row>
    <row r="1036" spans="1:16" x14ac:dyDescent="0.2">
      <c r="A1036" s="180"/>
      <c r="H1036" s="511"/>
      <c r="I1036" s="511"/>
      <c r="J1036" s="511"/>
      <c r="K1036" s="511"/>
      <c r="L1036" s="511"/>
      <c r="M1036" s="511"/>
      <c r="N1036" s="511"/>
      <c r="O1036" s="511"/>
      <c r="P1036" s="285"/>
    </row>
    <row r="1037" spans="1:16" x14ac:dyDescent="0.2">
      <c r="H1037" s="511"/>
      <c r="I1037" s="511"/>
      <c r="J1037" s="511"/>
      <c r="K1037" s="511"/>
      <c r="L1037" s="511"/>
      <c r="M1037" s="511"/>
      <c r="N1037" s="511"/>
      <c r="O1037" s="511"/>
      <c r="P1037" s="285"/>
    </row>
    <row r="1038" spans="1:16" x14ac:dyDescent="0.2">
      <c r="H1038" s="511"/>
      <c r="I1038" s="511"/>
      <c r="J1038" s="511"/>
      <c r="K1038" s="511"/>
      <c r="L1038" s="511"/>
      <c r="M1038" s="511"/>
      <c r="N1038" s="511"/>
      <c r="O1038" s="511"/>
      <c r="P1038" s="285"/>
    </row>
    <row r="1039" spans="1:16" x14ac:dyDescent="0.2">
      <c r="H1039" s="511"/>
      <c r="I1039" s="511"/>
      <c r="J1039" s="511"/>
      <c r="K1039" s="511"/>
      <c r="L1039" s="511"/>
      <c r="M1039" s="511"/>
      <c r="N1039" s="511"/>
      <c r="O1039" s="511"/>
      <c r="P1039" s="285"/>
    </row>
    <row r="1040" spans="1:16" x14ac:dyDescent="0.2">
      <c r="A1040" s="180"/>
      <c r="D1040" s="296"/>
      <c r="E1040" s="296"/>
      <c r="F1040" s="296"/>
      <c r="G1040" s="296"/>
      <c r="H1040" s="511"/>
      <c r="I1040" s="511"/>
      <c r="J1040" s="511"/>
      <c r="K1040" s="511"/>
      <c r="L1040" s="511"/>
      <c r="M1040" s="511"/>
      <c r="N1040" s="511"/>
      <c r="O1040" s="511"/>
      <c r="P1040" s="285"/>
    </row>
    <row r="1041" spans="1:16" x14ac:dyDescent="0.2">
      <c r="H1041" s="511"/>
      <c r="I1041" s="511"/>
      <c r="J1041" s="511"/>
      <c r="K1041" s="511"/>
      <c r="L1041" s="511"/>
      <c r="M1041" s="511"/>
      <c r="N1041" s="511"/>
      <c r="O1041" s="511"/>
      <c r="P1041" s="285"/>
    </row>
    <row r="1042" spans="1:16" x14ac:dyDescent="0.2">
      <c r="A1042" s="180"/>
      <c r="H1042" s="511"/>
      <c r="I1042" s="511"/>
      <c r="J1042" s="511"/>
      <c r="K1042" s="511"/>
      <c r="L1042" s="511"/>
      <c r="M1042" s="511"/>
      <c r="N1042" s="511"/>
      <c r="O1042" s="511"/>
      <c r="P1042" s="285"/>
    </row>
    <row r="1043" spans="1:16" x14ac:dyDescent="0.2">
      <c r="H1043" s="511"/>
      <c r="I1043" s="511"/>
      <c r="J1043" s="511"/>
      <c r="K1043" s="511"/>
      <c r="L1043" s="511"/>
      <c r="M1043" s="511"/>
      <c r="N1043" s="511"/>
      <c r="O1043" s="511"/>
      <c r="P1043" s="285"/>
    </row>
    <row r="1044" spans="1:16" x14ac:dyDescent="0.2">
      <c r="A1044" s="180"/>
      <c r="B1044" s="180"/>
      <c r="C1044" s="443"/>
      <c r="D1044" s="296"/>
      <c r="E1044" s="296"/>
      <c r="F1044" s="296"/>
      <c r="G1044" s="296"/>
      <c r="H1044" s="511"/>
      <c r="I1044" s="511"/>
      <c r="J1044" s="511"/>
      <c r="K1044" s="511"/>
      <c r="L1044" s="511"/>
      <c r="M1044" s="511"/>
      <c r="N1044" s="511"/>
      <c r="O1044" s="511"/>
      <c r="P1044" s="285"/>
    </row>
    <row r="1045" spans="1:16" x14ac:dyDescent="0.2">
      <c r="H1045" s="511"/>
      <c r="I1045" s="511"/>
      <c r="J1045" s="511"/>
      <c r="K1045" s="511"/>
      <c r="L1045" s="511"/>
      <c r="M1045" s="511"/>
      <c r="N1045" s="511"/>
      <c r="O1045" s="511"/>
      <c r="P1045" s="285"/>
    </row>
    <row r="1046" spans="1:16" x14ac:dyDescent="0.2">
      <c r="H1046" s="511"/>
      <c r="I1046" s="511"/>
      <c r="J1046" s="511"/>
      <c r="K1046" s="511"/>
      <c r="L1046" s="511"/>
      <c r="M1046" s="511"/>
      <c r="N1046" s="511"/>
      <c r="O1046" s="511"/>
      <c r="P1046" s="285"/>
    </row>
    <row r="1047" spans="1:16" x14ac:dyDescent="0.2">
      <c r="A1047" s="180"/>
      <c r="D1047" s="296"/>
      <c r="E1047" s="296"/>
      <c r="F1047" s="296"/>
      <c r="G1047" s="296"/>
      <c r="H1047" s="511"/>
      <c r="I1047" s="511"/>
      <c r="J1047" s="511"/>
      <c r="K1047" s="511"/>
      <c r="L1047" s="511"/>
      <c r="M1047" s="511"/>
      <c r="N1047" s="511"/>
      <c r="O1047" s="511"/>
      <c r="P1047" s="285"/>
    </row>
    <row r="1048" spans="1:16" x14ac:dyDescent="0.2">
      <c r="H1048" s="511"/>
      <c r="I1048" s="511"/>
      <c r="J1048" s="511"/>
      <c r="K1048" s="511"/>
      <c r="L1048" s="511"/>
      <c r="M1048" s="511"/>
      <c r="N1048" s="511"/>
      <c r="O1048" s="511"/>
      <c r="P1048" s="285"/>
    </row>
    <row r="1049" spans="1:16" x14ac:dyDescent="0.2">
      <c r="A1049" s="180"/>
      <c r="B1049" s="180"/>
      <c r="H1049" s="511"/>
      <c r="I1049" s="511"/>
      <c r="J1049" s="511"/>
      <c r="K1049" s="511"/>
      <c r="L1049" s="511"/>
      <c r="M1049" s="511"/>
      <c r="N1049" s="511"/>
      <c r="O1049" s="511"/>
      <c r="P1049" s="285"/>
    </row>
    <row r="1050" spans="1:16" x14ac:dyDescent="0.2">
      <c r="A1050" s="180"/>
      <c r="B1050" s="180"/>
      <c r="H1050" s="511"/>
      <c r="I1050" s="511"/>
      <c r="J1050" s="511"/>
      <c r="K1050" s="511"/>
      <c r="L1050" s="511"/>
      <c r="M1050" s="511"/>
      <c r="N1050" s="511"/>
      <c r="O1050" s="511"/>
      <c r="P1050" s="285"/>
    </row>
    <row r="1051" spans="1:16" x14ac:dyDescent="0.2">
      <c r="A1051" s="180"/>
      <c r="B1051" s="180"/>
      <c r="H1051" s="511"/>
      <c r="I1051" s="511"/>
      <c r="J1051" s="511"/>
      <c r="K1051" s="511"/>
      <c r="L1051" s="511"/>
      <c r="M1051" s="511"/>
      <c r="N1051" s="511"/>
      <c r="O1051" s="511"/>
      <c r="P1051" s="285"/>
    </row>
    <row r="1052" spans="1:16" x14ac:dyDescent="0.2">
      <c r="A1052" s="180"/>
      <c r="B1052" s="180"/>
      <c r="H1052" s="511"/>
      <c r="I1052" s="511"/>
      <c r="J1052" s="511"/>
      <c r="K1052" s="511"/>
      <c r="L1052" s="511"/>
      <c r="M1052" s="511"/>
      <c r="N1052" s="511"/>
      <c r="O1052" s="511"/>
      <c r="P1052" s="285"/>
    </row>
    <row r="1053" spans="1:16" x14ac:dyDescent="0.2">
      <c r="A1053" s="180"/>
      <c r="B1053" s="180"/>
      <c r="H1053" s="511"/>
      <c r="I1053" s="511"/>
      <c r="J1053" s="511"/>
      <c r="K1053" s="511"/>
      <c r="L1053" s="511"/>
      <c r="M1053" s="511"/>
      <c r="N1053" s="511"/>
      <c r="O1053" s="511"/>
      <c r="P1053" s="285"/>
    </row>
    <row r="1054" spans="1:16" x14ac:dyDescent="0.2">
      <c r="H1054" s="511"/>
      <c r="I1054" s="511"/>
      <c r="J1054" s="511"/>
      <c r="K1054" s="511"/>
      <c r="L1054" s="511"/>
      <c r="M1054" s="511"/>
      <c r="N1054" s="511"/>
      <c r="O1054" s="511"/>
      <c r="P1054" s="285"/>
    </row>
    <row r="1055" spans="1:16" x14ac:dyDescent="0.2">
      <c r="H1055" s="511"/>
      <c r="I1055" s="511"/>
      <c r="J1055" s="511"/>
      <c r="K1055" s="511"/>
      <c r="L1055" s="511"/>
      <c r="M1055" s="511"/>
      <c r="N1055" s="511"/>
      <c r="O1055" s="511"/>
      <c r="P1055" s="285"/>
    </row>
    <row r="1056" spans="1:16" x14ac:dyDescent="0.2">
      <c r="C1056" s="443"/>
      <c r="H1056" s="511"/>
      <c r="I1056" s="511"/>
      <c r="J1056" s="511"/>
      <c r="K1056" s="511"/>
      <c r="L1056" s="511"/>
      <c r="M1056" s="511"/>
      <c r="N1056" s="511"/>
      <c r="O1056" s="511"/>
      <c r="P1056" s="285"/>
    </row>
    <row r="1057" spans="1:16" x14ac:dyDescent="0.2">
      <c r="A1057" s="180"/>
      <c r="B1057" s="180"/>
      <c r="H1057" s="511"/>
      <c r="I1057" s="511"/>
      <c r="J1057" s="511"/>
      <c r="K1057" s="511"/>
      <c r="L1057" s="511"/>
      <c r="M1057" s="511"/>
      <c r="N1057" s="511"/>
      <c r="O1057" s="511"/>
      <c r="P1057" s="285"/>
    </row>
    <row r="1058" spans="1:16" x14ac:dyDescent="0.2">
      <c r="H1058" s="511"/>
      <c r="I1058" s="511"/>
      <c r="J1058" s="511"/>
      <c r="K1058" s="511"/>
      <c r="L1058" s="511"/>
      <c r="M1058" s="511"/>
      <c r="N1058" s="511"/>
      <c r="O1058" s="511"/>
      <c r="P1058" s="285"/>
    </row>
    <row r="1059" spans="1:16" x14ac:dyDescent="0.2">
      <c r="H1059" s="511"/>
      <c r="I1059" s="511"/>
      <c r="J1059" s="511"/>
      <c r="K1059" s="511"/>
      <c r="L1059" s="511"/>
      <c r="M1059" s="511"/>
      <c r="N1059" s="511"/>
      <c r="O1059" s="511"/>
      <c r="P1059" s="285"/>
    </row>
    <row r="1060" spans="1:16" x14ac:dyDescent="0.2">
      <c r="H1060" s="511"/>
      <c r="I1060" s="511"/>
      <c r="J1060" s="511"/>
      <c r="K1060" s="511"/>
      <c r="L1060" s="511"/>
      <c r="M1060" s="511"/>
      <c r="N1060" s="511"/>
      <c r="O1060" s="511"/>
      <c r="P1060" s="285"/>
    </row>
    <row r="1061" spans="1:16" x14ac:dyDescent="0.2">
      <c r="H1061" s="511"/>
      <c r="I1061" s="511"/>
      <c r="J1061" s="511"/>
      <c r="K1061" s="511"/>
      <c r="L1061" s="511"/>
      <c r="M1061" s="511"/>
      <c r="N1061" s="511"/>
      <c r="O1061" s="511"/>
      <c r="P1061" s="285"/>
    </row>
    <row r="1062" spans="1:16" x14ac:dyDescent="0.2">
      <c r="H1062" s="511"/>
      <c r="I1062" s="511"/>
      <c r="J1062" s="511"/>
      <c r="K1062" s="511"/>
      <c r="L1062" s="511"/>
      <c r="M1062" s="511"/>
      <c r="N1062" s="511"/>
      <c r="O1062" s="511"/>
      <c r="P1062" s="285"/>
    </row>
    <row r="1063" spans="1:16" x14ac:dyDescent="0.2">
      <c r="H1063" s="511"/>
      <c r="I1063" s="511"/>
      <c r="J1063" s="511"/>
      <c r="K1063" s="511"/>
      <c r="L1063" s="511"/>
      <c r="M1063" s="511"/>
      <c r="N1063" s="511"/>
      <c r="O1063" s="511"/>
      <c r="P1063" s="285"/>
    </row>
    <row r="1064" spans="1:16" x14ac:dyDescent="0.2">
      <c r="H1064" s="511"/>
      <c r="I1064" s="511"/>
      <c r="J1064" s="511"/>
      <c r="K1064" s="511"/>
      <c r="L1064" s="511"/>
      <c r="M1064" s="511"/>
      <c r="N1064" s="511"/>
      <c r="O1064" s="511"/>
      <c r="P1064" s="285"/>
    </row>
    <row r="1065" spans="1:16" x14ac:dyDescent="0.2">
      <c r="A1065" s="180"/>
      <c r="B1065" s="180"/>
      <c r="C1065" s="443"/>
      <c r="D1065" s="296"/>
      <c r="E1065" s="296"/>
      <c r="F1065" s="296"/>
      <c r="G1065" s="296"/>
      <c r="H1065" s="511"/>
      <c r="I1065" s="511"/>
      <c r="J1065" s="511"/>
      <c r="K1065" s="511"/>
      <c r="L1065" s="511"/>
      <c r="M1065" s="511"/>
      <c r="N1065" s="511"/>
      <c r="O1065" s="511"/>
      <c r="P1065" s="285"/>
    </row>
    <row r="1066" spans="1:16" x14ac:dyDescent="0.2">
      <c r="A1066" s="180"/>
      <c r="B1066" s="180"/>
      <c r="C1066" s="443"/>
      <c r="D1066" s="296"/>
      <c r="E1066" s="296"/>
      <c r="F1066" s="296"/>
      <c r="G1066" s="296"/>
      <c r="H1066" s="511"/>
      <c r="I1066" s="511"/>
      <c r="J1066" s="511"/>
      <c r="K1066" s="511"/>
      <c r="L1066" s="511"/>
      <c r="M1066" s="511"/>
      <c r="N1066" s="511"/>
      <c r="O1066" s="511"/>
      <c r="P1066" s="285"/>
    </row>
    <row r="1067" spans="1:16" x14ac:dyDescent="0.2">
      <c r="A1067" s="180"/>
      <c r="B1067" s="180"/>
      <c r="C1067" s="443"/>
      <c r="D1067" s="296"/>
      <c r="E1067" s="296"/>
      <c r="F1067" s="296"/>
      <c r="G1067" s="296"/>
      <c r="H1067" s="511"/>
      <c r="I1067" s="511"/>
      <c r="J1067" s="511"/>
      <c r="K1067" s="511"/>
      <c r="L1067" s="511"/>
      <c r="M1067" s="511"/>
      <c r="N1067" s="511"/>
      <c r="O1067" s="511"/>
      <c r="P1067" s="285"/>
    </row>
    <row r="1068" spans="1:16" x14ac:dyDescent="0.2">
      <c r="H1068" s="511"/>
      <c r="I1068" s="511"/>
      <c r="J1068" s="511"/>
      <c r="K1068" s="511"/>
      <c r="L1068" s="511"/>
      <c r="M1068" s="511"/>
      <c r="N1068" s="511"/>
      <c r="O1068" s="511"/>
      <c r="P1068" s="285"/>
    </row>
    <row r="1069" spans="1:16" x14ac:dyDescent="0.2">
      <c r="A1069" s="180"/>
      <c r="H1069" s="511"/>
      <c r="I1069" s="511"/>
      <c r="J1069" s="511"/>
      <c r="K1069" s="511"/>
      <c r="L1069" s="511"/>
      <c r="M1069" s="511"/>
      <c r="N1069" s="511"/>
      <c r="O1069" s="511"/>
      <c r="P1069" s="285"/>
    </row>
    <row r="1070" spans="1:16" x14ac:dyDescent="0.2">
      <c r="G1070" s="296"/>
      <c r="H1070" s="511"/>
      <c r="I1070" s="511"/>
      <c r="J1070" s="511"/>
      <c r="K1070" s="511"/>
      <c r="L1070" s="511"/>
      <c r="M1070" s="511"/>
      <c r="N1070" s="511"/>
      <c r="O1070" s="511"/>
      <c r="P1070" s="285"/>
    </row>
    <row r="1071" spans="1:16" x14ac:dyDescent="0.2">
      <c r="H1071" s="511"/>
      <c r="I1071" s="511"/>
      <c r="J1071" s="511"/>
      <c r="K1071" s="511"/>
      <c r="L1071" s="511"/>
      <c r="M1071" s="511"/>
      <c r="N1071" s="511"/>
      <c r="O1071" s="511"/>
      <c r="P1071" s="285"/>
    </row>
    <row r="1072" spans="1:16" x14ac:dyDescent="0.2">
      <c r="H1072" s="511"/>
      <c r="I1072" s="511"/>
      <c r="J1072" s="511"/>
      <c r="K1072" s="511"/>
      <c r="L1072" s="511"/>
      <c r="M1072" s="511"/>
      <c r="N1072" s="511"/>
      <c r="O1072" s="511"/>
      <c r="P1072" s="285"/>
    </row>
    <row r="1073" spans="1:16" x14ac:dyDescent="0.2">
      <c r="H1073" s="511"/>
      <c r="I1073" s="511"/>
      <c r="J1073" s="511"/>
      <c r="K1073" s="511"/>
      <c r="L1073" s="511"/>
      <c r="M1073" s="511"/>
      <c r="N1073" s="511"/>
      <c r="O1073" s="511"/>
      <c r="P1073" s="285"/>
    </row>
    <row r="1074" spans="1:16" x14ac:dyDescent="0.2">
      <c r="H1074" s="511"/>
      <c r="I1074" s="511"/>
      <c r="J1074" s="511"/>
      <c r="K1074" s="511"/>
      <c r="L1074" s="511"/>
      <c r="M1074" s="511"/>
      <c r="N1074" s="511"/>
      <c r="O1074" s="511"/>
      <c r="P1074" s="285"/>
    </row>
    <row r="1075" spans="1:16" x14ac:dyDescent="0.2">
      <c r="H1075" s="511"/>
      <c r="I1075" s="511"/>
      <c r="J1075" s="511"/>
      <c r="K1075" s="511"/>
      <c r="L1075" s="511"/>
      <c r="M1075" s="511"/>
      <c r="N1075" s="511"/>
      <c r="O1075" s="511"/>
      <c r="P1075" s="285"/>
    </row>
    <row r="1076" spans="1:16" x14ac:dyDescent="0.2">
      <c r="H1076" s="511"/>
      <c r="I1076" s="511"/>
      <c r="J1076" s="511"/>
      <c r="K1076" s="511"/>
      <c r="L1076" s="511"/>
      <c r="M1076" s="511"/>
      <c r="N1076" s="511"/>
      <c r="O1076" s="511"/>
      <c r="P1076" s="285"/>
    </row>
    <row r="1077" spans="1:16" x14ac:dyDescent="0.2">
      <c r="H1077" s="511"/>
      <c r="I1077" s="511"/>
      <c r="J1077" s="511"/>
      <c r="K1077" s="511"/>
      <c r="L1077" s="511"/>
      <c r="M1077" s="511"/>
      <c r="N1077" s="511"/>
      <c r="O1077" s="511"/>
      <c r="P1077" s="285"/>
    </row>
    <row r="1078" spans="1:16" x14ac:dyDescent="0.2">
      <c r="A1078" s="180"/>
      <c r="D1078" s="296"/>
      <c r="E1078" s="296"/>
      <c r="F1078" s="296"/>
      <c r="G1078" s="296"/>
      <c r="H1078" s="511"/>
      <c r="I1078" s="511"/>
      <c r="J1078" s="511"/>
      <c r="K1078" s="511"/>
      <c r="L1078" s="511"/>
      <c r="M1078" s="511"/>
      <c r="N1078" s="511"/>
      <c r="O1078" s="511"/>
      <c r="P1078" s="285"/>
    </row>
    <row r="1079" spans="1:16" x14ac:dyDescent="0.2">
      <c r="A1079" s="180"/>
      <c r="D1079" s="296"/>
      <c r="E1079" s="296"/>
      <c r="F1079" s="296"/>
      <c r="G1079" s="296"/>
      <c r="H1079" s="511"/>
      <c r="I1079" s="511"/>
      <c r="J1079" s="511"/>
      <c r="K1079" s="511"/>
      <c r="L1079" s="511"/>
      <c r="M1079" s="511"/>
      <c r="N1079" s="511"/>
      <c r="O1079" s="511"/>
      <c r="P1079" s="285"/>
    </row>
    <row r="1080" spans="1:16" x14ac:dyDescent="0.2">
      <c r="A1080" s="180"/>
      <c r="D1080" s="296"/>
      <c r="E1080" s="296"/>
      <c r="F1080" s="296"/>
      <c r="G1080" s="296"/>
      <c r="H1080" s="511"/>
      <c r="I1080" s="511"/>
      <c r="J1080" s="511"/>
      <c r="K1080" s="511"/>
      <c r="L1080" s="511"/>
      <c r="M1080" s="511"/>
      <c r="N1080" s="511"/>
      <c r="O1080" s="511"/>
      <c r="P1080" s="285"/>
    </row>
    <row r="1081" spans="1:16" x14ac:dyDescent="0.2">
      <c r="A1081" s="180"/>
      <c r="D1081" s="296"/>
      <c r="E1081" s="296"/>
      <c r="F1081" s="296"/>
      <c r="G1081" s="296"/>
      <c r="H1081" s="511"/>
      <c r="I1081" s="511"/>
      <c r="J1081" s="511"/>
      <c r="K1081" s="511"/>
      <c r="L1081" s="511"/>
      <c r="M1081" s="511"/>
      <c r="N1081" s="511"/>
      <c r="O1081" s="511"/>
      <c r="P1081" s="285"/>
    </row>
    <row r="1082" spans="1:16" x14ac:dyDescent="0.2">
      <c r="H1082" s="511"/>
      <c r="I1082" s="511"/>
      <c r="J1082" s="511"/>
      <c r="K1082" s="511"/>
      <c r="L1082" s="511"/>
      <c r="M1082" s="511"/>
      <c r="N1082" s="511"/>
      <c r="O1082" s="511"/>
      <c r="P1082" s="285"/>
    </row>
    <row r="1083" spans="1:16" x14ac:dyDescent="0.2">
      <c r="A1083" s="180"/>
      <c r="H1083" s="511"/>
      <c r="I1083" s="511"/>
      <c r="J1083" s="511"/>
      <c r="K1083" s="511"/>
      <c r="L1083" s="511"/>
      <c r="M1083" s="511"/>
      <c r="N1083" s="511"/>
      <c r="O1083" s="511"/>
      <c r="P1083" s="285"/>
    </row>
    <row r="1084" spans="1:16" x14ac:dyDescent="0.2">
      <c r="H1084" s="511"/>
      <c r="I1084" s="511"/>
      <c r="J1084" s="511"/>
      <c r="K1084" s="511"/>
      <c r="L1084" s="511"/>
      <c r="M1084" s="511"/>
      <c r="N1084" s="511"/>
      <c r="O1084" s="511"/>
      <c r="P1084" s="285"/>
    </row>
    <row r="1085" spans="1:16" x14ac:dyDescent="0.2">
      <c r="H1085" s="511"/>
      <c r="I1085" s="511"/>
      <c r="J1085" s="511"/>
      <c r="K1085" s="511"/>
      <c r="L1085" s="511"/>
      <c r="M1085" s="511"/>
      <c r="N1085" s="511"/>
      <c r="O1085" s="511"/>
      <c r="P1085" s="285"/>
    </row>
    <row r="1086" spans="1:16" x14ac:dyDescent="0.2">
      <c r="H1086" s="511"/>
      <c r="I1086" s="511"/>
      <c r="J1086" s="511"/>
      <c r="K1086" s="511"/>
      <c r="L1086" s="511"/>
      <c r="M1086" s="511"/>
      <c r="N1086" s="511"/>
      <c r="O1086" s="511"/>
      <c r="P1086" s="285"/>
    </row>
    <row r="1087" spans="1:16" x14ac:dyDescent="0.2">
      <c r="A1087" s="180"/>
      <c r="D1087" s="296"/>
      <c r="E1087" s="296"/>
      <c r="F1087" s="296"/>
      <c r="G1087" s="296"/>
      <c r="H1087" s="511"/>
      <c r="I1087" s="511"/>
      <c r="J1087" s="511"/>
      <c r="K1087" s="511"/>
      <c r="L1087" s="511"/>
      <c r="M1087" s="511"/>
      <c r="N1087" s="511"/>
      <c r="O1087" s="511"/>
      <c r="P1087" s="285"/>
    </row>
    <row r="1088" spans="1:16" x14ac:dyDescent="0.2">
      <c r="A1088" s="180"/>
      <c r="D1088" s="296"/>
      <c r="E1088" s="296"/>
      <c r="F1088" s="296"/>
      <c r="G1088" s="296"/>
      <c r="H1088" s="511"/>
      <c r="I1088" s="511"/>
      <c r="J1088" s="511"/>
      <c r="K1088" s="511"/>
      <c r="L1088" s="511"/>
      <c r="M1088" s="511"/>
      <c r="N1088" s="511"/>
      <c r="O1088" s="511"/>
      <c r="P1088" s="285"/>
    </row>
    <row r="1089" spans="1:16" x14ac:dyDescent="0.2">
      <c r="A1089" s="180"/>
      <c r="D1089" s="296"/>
      <c r="E1089" s="296"/>
      <c r="F1089" s="296"/>
      <c r="G1089" s="296"/>
      <c r="H1089" s="511"/>
      <c r="I1089" s="511"/>
      <c r="J1089" s="511"/>
      <c r="K1089" s="511"/>
      <c r="L1089" s="511"/>
      <c r="M1089" s="511"/>
      <c r="N1089" s="511"/>
      <c r="O1089" s="511"/>
      <c r="P1089" s="285"/>
    </row>
    <row r="1090" spans="1:16" x14ac:dyDescent="0.2">
      <c r="A1090" s="180"/>
      <c r="H1090" s="511"/>
      <c r="I1090" s="511"/>
      <c r="J1090" s="511"/>
      <c r="K1090" s="511"/>
      <c r="L1090" s="511"/>
      <c r="M1090" s="511"/>
      <c r="N1090" s="511"/>
      <c r="O1090" s="511"/>
      <c r="P1090" s="285"/>
    </row>
    <row r="1091" spans="1:16" x14ac:dyDescent="0.2">
      <c r="A1091" s="180"/>
      <c r="B1091" s="180"/>
      <c r="C1091" s="443"/>
      <c r="D1091" s="296"/>
      <c r="E1091" s="296"/>
      <c r="F1091" s="296"/>
      <c r="G1091" s="296"/>
      <c r="H1091" s="511"/>
      <c r="I1091" s="511"/>
      <c r="J1091" s="511"/>
      <c r="K1091" s="511"/>
      <c r="L1091" s="511"/>
      <c r="M1091" s="511"/>
      <c r="N1091" s="511"/>
      <c r="O1091" s="511"/>
      <c r="P1091" s="285"/>
    </row>
    <row r="1092" spans="1:16" x14ac:dyDescent="0.2">
      <c r="H1092" s="511"/>
      <c r="I1092" s="511"/>
      <c r="J1092" s="511"/>
      <c r="K1092" s="511"/>
      <c r="L1092" s="511"/>
      <c r="M1092" s="511"/>
      <c r="N1092" s="511"/>
      <c r="O1092" s="511"/>
      <c r="P1092" s="285"/>
    </row>
    <row r="1093" spans="1:16" x14ac:dyDescent="0.2">
      <c r="H1093" s="511"/>
      <c r="I1093" s="511"/>
      <c r="J1093" s="511"/>
      <c r="K1093" s="511"/>
      <c r="L1093" s="511"/>
      <c r="M1093" s="511"/>
      <c r="N1093" s="511"/>
      <c r="O1093" s="511"/>
      <c r="P1093" s="285"/>
    </row>
    <row r="1094" spans="1:16" x14ac:dyDescent="0.2">
      <c r="H1094" s="511"/>
      <c r="I1094" s="511"/>
      <c r="J1094" s="511"/>
      <c r="K1094" s="511"/>
      <c r="L1094" s="511"/>
      <c r="M1094" s="511"/>
      <c r="N1094" s="511"/>
      <c r="O1094" s="511"/>
      <c r="P1094" s="285"/>
    </row>
    <row r="1095" spans="1:16" x14ac:dyDescent="0.2">
      <c r="H1095" s="511"/>
      <c r="I1095" s="511"/>
      <c r="J1095" s="511"/>
      <c r="K1095" s="511"/>
      <c r="L1095" s="511"/>
      <c r="M1095" s="511"/>
      <c r="N1095" s="511"/>
      <c r="O1095" s="511"/>
      <c r="P1095" s="285"/>
    </row>
    <row r="1096" spans="1:16" x14ac:dyDescent="0.2">
      <c r="H1096" s="511"/>
      <c r="I1096" s="511"/>
      <c r="J1096" s="511"/>
      <c r="K1096" s="511"/>
      <c r="L1096" s="511"/>
      <c r="M1096" s="511"/>
      <c r="N1096" s="511"/>
      <c r="O1096" s="511"/>
      <c r="P1096" s="285"/>
    </row>
    <row r="1097" spans="1:16" x14ac:dyDescent="0.2">
      <c r="A1097" s="180"/>
      <c r="D1097" s="296"/>
      <c r="E1097" s="296"/>
      <c r="F1097" s="296"/>
      <c r="G1097" s="296"/>
      <c r="H1097" s="511"/>
      <c r="I1097" s="511"/>
      <c r="J1097" s="511"/>
      <c r="K1097" s="511"/>
      <c r="L1097" s="511"/>
      <c r="M1097" s="511"/>
      <c r="N1097" s="511"/>
      <c r="O1097" s="511"/>
      <c r="P1097" s="285"/>
    </row>
    <row r="1098" spans="1:16" x14ac:dyDescent="0.2">
      <c r="H1098" s="511"/>
      <c r="I1098" s="511"/>
      <c r="J1098" s="511"/>
      <c r="K1098" s="511"/>
      <c r="L1098" s="511"/>
      <c r="M1098" s="511"/>
      <c r="N1098" s="511"/>
      <c r="O1098" s="511"/>
      <c r="P1098" s="285"/>
    </row>
    <row r="1099" spans="1:16" x14ac:dyDescent="0.2">
      <c r="H1099" s="511"/>
      <c r="I1099" s="511"/>
      <c r="J1099" s="511"/>
      <c r="K1099" s="511"/>
      <c r="L1099" s="511"/>
      <c r="M1099" s="511"/>
      <c r="N1099" s="511"/>
      <c r="O1099" s="511"/>
      <c r="P1099" s="285"/>
    </row>
    <row r="1100" spans="1:16" x14ac:dyDescent="0.2">
      <c r="H1100" s="511"/>
      <c r="I1100" s="511"/>
      <c r="J1100" s="511"/>
      <c r="K1100" s="511"/>
      <c r="L1100" s="511"/>
      <c r="M1100" s="511"/>
      <c r="N1100" s="511"/>
      <c r="O1100" s="511"/>
      <c r="P1100" s="285"/>
    </row>
    <row r="1101" spans="1:16" x14ac:dyDescent="0.2">
      <c r="H1101" s="511"/>
      <c r="I1101" s="511"/>
      <c r="J1101" s="511"/>
      <c r="K1101" s="511"/>
      <c r="L1101" s="511"/>
      <c r="M1101" s="511"/>
      <c r="N1101" s="511"/>
      <c r="O1101" s="511"/>
      <c r="P1101" s="285"/>
    </row>
    <row r="1102" spans="1:16" x14ac:dyDescent="0.2">
      <c r="H1102" s="511"/>
      <c r="I1102" s="511"/>
      <c r="J1102" s="511"/>
      <c r="K1102" s="511"/>
      <c r="L1102" s="511"/>
      <c r="M1102" s="511"/>
      <c r="N1102" s="511"/>
      <c r="O1102" s="511"/>
      <c r="P1102" s="285"/>
    </row>
    <row r="1103" spans="1:16" x14ac:dyDescent="0.2">
      <c r="H1103" s="511"/>
      <c r="I1103" s="511"/>
      <c r="J1103" s="511"/>
      <c r="K1103" s="511"/>
      <c r="L1103" s="511"/>
      <c r="M1103" s="511"/>
      <c r="N1103" s="511"/>
      <c r="O1103" s="511"/>
      <c r="P1103" s="285"/>
    </row>
    <row r="1104" spans="1:16" x14ac:dyDescent="0.2">
      <c r="C1104" s="443"/>
      <c r="H1104" s="511"/>
      <c r="I1104" s="511"/>
      <c r="J1104" s="511"/>
      <c r="K1104" s="511"/>
      <c r="L1104" s="511"/>
      <c r="M1104" s="511"/>
      <c r="N1104" s="511"/>
      <c r="O1104" s="511"/>
      <c r="P1104" s="285"/>
    </row>
    <row r="1105" spans="1:16" x14ac:dyDescent="0.2">
      <c r="A1105" s="180"/>
      <c r="B1105" s="180"/>
      <c r="H1105" s="511"/>
      <c r="I1105" s="511"/>
      <c r="J1105" s="511"/>
      <c r="K1105" s="511"/>
      <c r="L1105" s="511"/>
      <c r="M1105" s="511"/>
      <c r="N1105" s="511"/>
      <c r="O1105" s="511"/>
      <c r="P1105" s="285"/>
    </row>
    <row r="1106" spans="1:16" x14ac:dyDescent="0.2">
      <c r="H1106" s="511"/>
      <c r="I1106" s="511"/>
      <c r="J1106" s="511"/>
      <c r="K1106" s="511"/>
      <c r="L1106" s="511"/>
      <c r="M1106" s="511"/>
      <c r="N1106" s="511"/>
      <c r="O1106" s="511"/>
      <c r="P1106" s="285"/>
    </row>
    <row r="1107" spans="1:16" x14ac:dyDescent="0.2">
      <c r="H1107" s="511"/>
      <c r="I1107" s="511"/>
      <c r="J1107" s="511"/>
      <c r="K1107" s="511"/>
      <c r="L1107" s="511"/>
      <c r="M1107" s="511"/>
      <c r="N1107" s="511"/>
      <c r="O1107" s="511"/>
      <c r="P1107" s="285"/>
    </row>
    <row r="1108" spans="1:16" x14ac:dyDescent="0.2">
      <c r="H1108" s="511"/>
      <c r="I1108" s="511"/>
      <c r="J1108" s="511"/>
      <c r="K1108" s="511"/>
      <c r="L1108" s="511"/>
      <c r="M1108" s="511"/>
      <c r="N1108" s="511"/>
      <c r="O1108" s="511"/>
      <c r="P1108" s="285"/>
    </row>
    <row r="1109" spans="1:16" x14ac:dyDescent="0.2">
      <c r="H1109" s="511"/>
      <c r="I1109" s="511"/>
      <c r="J1109" s="511"/>
      <c r="K1109" s="511"/>
      <c r="L1109" s="511"/>
      <c r="M1109" s="511"/>
      <c r="N1109" s="511"/>
      <c r="O1109" s="511"/>
      <c r="P1109" s="285"/>
    </row>
    <row r="1110" spans="1:16" x14ac:dyDescent="0.2">
      <c r="H1110" s="511"/>
      <c r="I1110" s="511"/>
      <c r="J1110" s="511"/>
      <c r="K1110" s="511"/>
      <c r="L1110" s="511"/>
      <c r="M1110" s="511"/>
      <c r="N1110" s="511"/>
      <c r="O1110" s="511"/>
      <c r="P1110" s="285"/>
    </row>
    <row r="1111" spans="1:16" x14ac:dyDescent="0.2">
      <c r="H1111" s="511"/>
      <c r="I1111" s="511"/>
      <c r="J1111" s="511"/>
      <c r="K1111" s="511"/>
      <c r="L1111" s="511"/>
      <c r="M1111" s="511"/>
      <c r="N1111" s="511"/>
      <c r="O1111" s="511"/>
      <c r="P1111" s="285"/>
    </row>
    <row r="1112" spans="1:16" x14ac:dyDescent="0.2">
      <c r="A1112" s="180"/>
      <c r="B1112" s="180"/>
      <c r="C1112" s="443"/>
      <c r="D1112" s="296"/>
      <c r="E1112" s="296"/>
      <c r="F1112" s="296"/>
      <c r="G1112" s="296"/>
      <c r="H1112" s="511"/>
      <c r="I1112" s="511"/>
      <c r="J1112" s="511"/>
      <c r="K1112" s="511"/>
      <c r="L1112" s="511"/>
      <c r="M1112" s="511"/>
      <c r="N1112" s="511"/>
      <c r="O1112" s="511"/>
      <c r="P1112" s="285"/>
    </row>
    <row r="1113" spans="1:16" x14ac:dyDescent="0.2">
      <c r="A1113" s="180"/>
      <c r="B1113" s="180"/>
      <c r="C1113" s="443"/>
      <c r="D1113" s="296"/>
      <c r="E1113" s="296"/>
      <c r="F1113" s="296"/>
      <c r="G1113" s="296"/>
      <c r="H1113" s="511"/>
      <c r="I1113" s="511"/>
      <c r="J1113" s="511"/>
      <c r="K1113" s="511"/>
      <c r="L1113" s="511"/>
      <c r="M1113" s="511"/>
      <c r="N1113" s="511"/>
      <c r="O1113" s="511"/>
      <c r="P1113" s="285"/>
    </row>
    <row r="1114" spans="1:16" x14ac:dyDescent="0.2">
      <c r="H1114" s="511"/>
      <c r="I1114" s="511"/>
      <c r="J1114" s="511"/>
      <c r="K1114" s="511"/>
      <c r="L1114" s="511"/>
      <c r="M1114" s="511"/>
      <c r="N1114" s="511"/>
      <c r="O1114" s="511"/>
      <c r="P1114" s="285"/>
    </row>
    <row r="1115" spans="1:16" x14ac:dyDescent="0.2">
      <c r="A1115" s="180"/>
      <c r="H1115" s="511"/>
      <c r="I1115" s="511"/>
      <c r="J1115" s="511"/>
      <c r="K1115" s="511"/>
      <c r="L1115" s="511"/>
      <c r="M1115" s="511"/>
      <c r="N1115" s="511"/>
      <c r="O1115" s="511"/>
      <c r="P1115" s="285"/>
    </row>
    <row r="1116" spans="1:16" x14ac:dyDescent="0.2">
      <c r="H1116" s="511"/>
      <c r="I1116" s="511"/>
      <c r="J1116" s="511"/>
      <c r="K1116" s="511"/>
      <c r="L1116" s="511"/>
      <c r="M1116" s="511"/>
      <c r="N1116" s="511"/>
      <c r="O1116" s="511"/>
      <c r="P1116" s="285"/>
    </row>
    <row r="1117" spans="1:16" x14ac:dyDescent="0.2">
      <c r="H1117" s="511"/>
      <c r="I1117" s="511"/>
      <c r="J1117" s="511"/>
      <c r="K1117" s="511"/>
      <c r="L1117" s="511"/>
      <c r="M1117" s="511"/>
      <c r="N1117" s="511"/>
      <c r="O1117" s="511"/>
      <c r="P1117" s="285"/>
    </row>
    <row r="1118" spans="1:16" x14ac:dyDescent="0.2">
      <c r="H1118" s="511"/>
      <c r="I1118" s="511"/>
      <c r="J1118" s="511"/>
      <c r="K1118" s="511"/>
      <c r="L1118" s="511"/>
      <c r="M1118" s="511"/>
      <c r="N1118" s="511"/>
      <c r="O1118" s="511"/>
      <c r="P1118" s="285"/>
    </row>
    <row r="1119" spans="1:16" x14ac:dyDescent="0.2">
      <c r="H1119" s="511"/>
      <c r="I1119" s="511"/>
      <c r="J1119" s="511"/>
      <c r="K1119" s="511"/>
      <c r="L1119" s="511"/>
      <c r="M1119" s="511"/>
      <c r="N1119" s="511"/>
      <c r="O1119" s="511"/>
      <c r="P1119" s="285"/>
    </row>
    <row r="1120" spans="1:16" x14ac:dyDescent="0.2">
      <c r="H1120" s="511"/>
      <c r="I1120" s="511"/>
      <c r="J1120" s="511"/>
      <c r="K1120" s="511"/>
      <c r="L1120" s="511"/>
      <c r="M1120" s="511"/>
      <c r="N1120" s="511"/>
      <c r="O1120" s="511"/>
      <c r="P1120" s="285"/>
    </row>
    <row r="1121" spans="1:16" x14ac:dyDescent="0.2">
      <c r="H1121" s="511"/>
      <c r="I1121" s="511"/>
      <c r="J1121" s="511"/>
      <c r="K1121" s="511"/>
      <c r="L1121" s="511"/>
      <c r="M1121" s="511"/>
      <c r="N1121" s="511"/>
      <c r="O1121" s="511"/>
      <c r="P1121" s="285"/>
    </row>
    <row r="1122" spans="1:16" x14ac:dyDescent="0.2">
      <c r="H1122" s="511"/>
      <c r="I1122" s="511"/>
      <c r="J1122" s="511"/>
      <c r="K1122" s="511"/>
      <c r="L1122" s="511"/>
      <c r="M1122" s="511"/>
      <c r="N1122" s="511"/>
      <c r="O1122" s="511"/>
      <c r="P1122" s="285"/>
    </row>
    <row r="1123" spans="1:16" x14ac:dyDescent="0.2">
      <c r="H1123" s="511"/>
      <c r="I1123" s="511"/>
      <c r="J1123" s="511"/>
      <c r="K1123" s="511"/>
      <c r="L1123" s="511"/>
      <c r="M1123" s="511"/>
      <c r="N1123" s="511"/>
      <c r="O1123" s="511"/>
      <c r="P1123" s="285"/>
    </row>
    <row r="1124" spans="1:16" x14ac:dyDescent="0.2">
      <c r="A1124" s="180"/>
      <c r="D1124" s="296"/>
      <c r="E1124" s="296"/>
      <c r="F1124" s="296"/>
      <c r="G1124" s="296"/>
      <c r="H1124" s="511"/>
      <c r="I1124" s="511"/>
      <c r="J1124" s="511"/>
      <c r="K1124" s="511"/>
      <c r="L1124" s="511"/>
      <c r="M1124" s="511"/>
      <c r="N1124" s="511"/>
      <c r="O1124" s="511"/>
      <c r="P1124" s="285"/>
    </row>
    <row r="1125" spans="1:16" x14ac:dyDescent="0.2">
      <c r="A1125" s="180"/>
      <c r="D1125" s="296"/>
      <c r="E1125" s="296"/>
      <c r="F1125" s="296"/>
      <c r="G1125" s="296"/>
      <c r="H1125" s="511"/>
      <c r="I1125" s="511"/>
      <c r="J1125" s="511"/>
      <c r="K1125" s="511"/>
      <c r="L1125" s="511"/>
      <c r="M1125" s="511"/>
      <c r="N1125" s="511"/>
      <c r="O1125" s="511"/>
      <c r="P1125" s="285"/>
    </row>
    <row r="1126" spans="1:16" x14ac:dyDescent="0.2">
      <c r="H1126" s="511"/>
      <c r="I1126" s="511"/>
      <c r="J1126" s="511"/>
      <c r="K1126" s="511"/>
      <c r="L1126" s="511"/>
      <c r="M1126" s="511"/>
      <c r="N1126" s="511"/>
      <c r="O1126" s="511"/>
      <c r="P1126" s="285"/>
    </row>
    <row r="1127" spans="1:16" x14ac:dyDescent="0.2">
      <c r="A1127" s="180"/>
      <c r="H1127" s="511"/>
      <c r="I1127" s="511"/>
      <c r="J1127" s="511"/>
      <c r="K1127" s="511"/>
      <c r="L1127" s="511"/>
      <c r="M1127" s="511"/>
      <c r="N1127" s="511"/>
      <c r="O1127" s="511"/>
      <c r="P1127" s="285"/>
    </row>
    <row r="1128" spans="1:16" x14ac:dyDescent="0.2">
      <c r="H1128" s="511"/>
      <c r="I1128" s="511"/>
      <c r="J1128" s="511"/>
      <c r="K1128" s="511"/>
      <c r="L1128" s="511"/>
      <c r="M1128" s="511"/>
      <c r="N1128" s="511"/>
      <c r="O1128" s="511"/>
      <c r="P1128" s="285"/>
    </row>
    <row r="1129" spans="1:16" x14ac:dyDescent="0.2">
      <c r="H1129" s="511"/>
      <c r="I1129" s="511"/>
      <c r="J1129" s="511"/>
      <c r="K1129" s="511"/>
      <c r="L1129" s="511"/>
      <c r="M1129" s="511"/>
      <c r="N1129" s="511"/>
      <c r="O1129" s="511"/>
      <c r="P1129" s="285"/>
    </row>
    <row r="1130" spans="1:16" x14ac:dyDescent="0.2">
      <c r="H1130" s="511"/>
      <c r="I1130" s="511"/>
      <c r="J1130" s="511"/>
      <c r="K1130" s="511"/>
      <c r="L1130" s="511"/>
      <c r="M1130" s="511"/>
      <c r="N1130" s="511"/>
      <c r="O1130" s="511"/>
      <c r="P1130" s="285"/>
    </row>
    <row r="1131" spans="1:16" x14ac:dyDescent="0.2">
      <c r="A1131" s="180"/>
      <c r="D1131" s="296"/>
      <c r="E1131" s="296"/>
      <c r="F1131" s="296"/>
      <c r="G1131" s="296"/>
      <c r="H1131" s="511"/>
      <c r="I1131" s="511"/>
      <c r="J1131" s="511"/>
      <c r="K1131" s="511"/>
      <c r="L1131" s="511"/>
      <c r="M1131" s="511"/>
      <c r="N1131" s="511"/>
      <c r="O1131" s="511"/>
      <c r="P1131" s="285"/>
    </row>
    <row r="1132" spans="1:16" x14ac:dyDescent="0.2">
      <c r="H1132" s="511"/>
      <c r="I1132" s="511"/>
      <c r="J1132" s="511"/>
      <c r="K1132" s="511"/>
      <c r="L1132" s="511"/>
      <c r="M1132" s="511"/>
      <c r="N1132" s="511"/>
      <c r="O1132" s="511"/>
      <c r="P1132" s="285"/>
    </row>
    <row r="1133" spans="1:16" x14ac:dyDescent="0.2">
      <c r="A1133" s="180"/>
      <c r="H1133" s="511"/>
      <c r="I1133" s="511"/>
      <c r="J1133" s="511"/>
      <c r="K1133" s="511"/>
      <c r="L1133" s="511"/>
      <c r="M1133" s="511"/>
      <c r="N1133" s="511"/>
      <c r="O1133" s="511"/>
      <c r="P1133" s="285"/>
    </row>
    <row r="1134" spans="1:16" x14ac:dyDescent="0.2">
      <c r="H1134" s="511"/>
      <c r="I1134" s="511"/>
      <c r="J1134" s="511"/>
      <c r="K1134" s="511"/>
      <c r="L1134" s="511"/>
      <c r="M1134" s="511"/>
      <c r="N1134" s="511"/>
      <c r="O1134" s="511"/>
      <c r="P1134" s="285"/>
    </row>
    <row r="1135" spans="1:16" x14ac:dyDescent="0.2">
      <c r="A1135" s="180"/>
      <c r="B1135" s="180"/>
      <c r="C1135" s="443"/>
      <c r="D1135" s="296"/>
      <c r="E1135" s="296"/>
      <c r="F1135" s="296"/>
      <c r="G1135" s="296"/>
      <c r="H1135" s="511"/>
      <c r="I1135" s="511"/>
      <c r="J1135" s="511"/>
      <c r="K1135" s="511"/>
      <c r="L1135" s="511"/>
      <c r="M1135" s="511"/>
      <c r="N1135" s="511"/>
      <c r="O1135" s="511"/>
      <c r="P1135" s="285"/>
    </row>
    <row r="1136" spans="1:16" x14ac:dyDescent="0.2">
      <c r="H1136" s="511"/>
      <c r="I1136" s="511"/>
      <c r="J1136" s="511"/>
      <c r="K1136" s="511"/>
      <c r="L1136" s="511"/>
      <c r="M1136" s="511"/>
      <c r="N1136" s="511"/>
      <c r="O1136" s="511"/>
      <c r="P1136" s="285"/>
    </row>
    <row r="1137" spans="1:16" x14ac:dyDescent="0.2">
      <c r="H1137" s="511"/>
      <c r="I1137" s="511"/>
      <c r="J1137" s="511"/>
      <c r="K1137" s="511"/>
      <c r="L1137" s="511"/>
      <c r="M1137" s="511"/>
      <c r="N1137" s="511"/>
      <c r="O1137" s="511"/>
      <c r="P1137" s="285"/>
    </row>
    <row r="1138" spans="1:16" x14ac:dyDescent="0.2">
      <c r="H1138" s="511"/>
      <c r="I1138" s="511"/>
      <c r="J1138" s="511"/>
      <c r="K1138" s="511"/>
      <c r="L1138" s="511"/>
      <c r="M1138" s="511"/>
      <c r="N1138" s="511"/>
      <c r="O1138" s="511"/>
      <c r="P1138" s="285"/>
    </row>
    <row r="1139" spans="1:16" x14ac:dyDescent="0.2">
      <c r="H1139" s="511"/>
      <c r="I1139" s="511"/>
      <c r="J1139" s="511"/>
      <c r="K1139" s="511"/>
      <c r="L1139" s="511"/>
      <c r="M1139" s="511"/>
      <c r="N1139" s="511"/>
      <c r="O1139" s="511"/>
      <c r="P1139" s="285"/>
    </row>
    <row r="1140" spans="1:16" x14ac:dyDescent="0.2">
      <c r="H1140" s="511"/>
      <c r="I1140" s="511"/>
      <c r="J1140" s="511"/>
      <c r="K1140" s="511"/>
      <c r="L1140" s="511"/>
      <c r="M1140" s="511"/>
      <c r="N1140" s="511"/>
      <c r="O1140" s="511"/>
      <c r="P1140" s="285"/>
    </row>
    <row r="1141" spans="1:16" x14ac:dyDescent="0.2">
      <c r="A1141" s="180"/>
      <c r="D1141" s="296"/>
      <c r="E1141" s="296"/>
      <c r="F1141" s="296"/>
      <c r="G1141" s="296"/>
      <c r="H1141" s="511"/>
      <c r="I1141" s="511"/>
      <c r="J1141" s="511"/>
      <c r="K1141" s="511"/>
      <c r="L1141" s="511"/>
      <c r="M1141" s="511"/>
      <c r="N1141" s="511"/>
      <c r="O1141" s="511"/>
      <c r="P1141" s="285"/>
    </row>
    <row r="1142" spans="1:16" x14ac:dyDescent="0.2">
      <c r="H1142" s="511"/>
      <c r="I1142" s="511"/>
      <c r="J1142" s="511"/>
      <c r="K1142" s="511"/>
      <c r="L1142" s="511"/>
      <c r="M1142" s="511"/>
      <c r="N1142" s="511"/>
      <c r="O1142" s="511"/>
      <c r="P1142" s="285"/>
    </row>
    <row r="1143" spans="1:16" x14ac:dyDescent="0.2">
      <c r="A1143" s="180"/>
      <c r="B1143" s="180"/>
      <c r="H1143" s="511"/>
      <c r="I1143" s="511"/>
      <c r="J1143" s="511"/>
      <c r="K1143" s="511"/>
      <c r="L1143" s="511"/>
      <c r="M1143" s="511"/>
      <c r="N1143" s="511"/>
      <c r="O1143" s="511"/>
      <c r="P1143" s="285"/>
    </row>
    <row r="1144" spans="1:16" x14ac:dyDescent="0.2">
      <c r="H1144" s="511"/>
      <c r="I1144" s="511"/>
      <c r="J1144" s="511"/>
      <c r="K1144" s="511"/>
      <c r="L1144" s="511"/>
      <c r="M1144" s="511"/>
      <c r="N1144" s="511"/>
      <c r="O1144" s="511"/>
      <c r="P1144" s="285"/>
    </row>
    <row r="1145" spans="1:16" x14ac:dyDescent="0.2">
      <c r="H1145" s="511"/>
      <c r="I1145" s="511"/>
      <c r="J1145" s="511"/>
      <c r="K1145" s="511"/>
      <c r="L1145" s="511"/>
      <c r="M1145" s="511"/>
      <c r="N1145" s="511"/>
      <c r="O1145" s="511"/>
      <c r="P1145" s="285"/>
    </row>
    <row r="1146" spans="1:16" x14ac:dyDescent="0.2">
      <c r="A1146" s="180"/>
      <c r="B1146" s="180"/>
      <c r="C1146" s="443"/>
      <c r="D1146" s="296"/>
      <c r="E1146" s="296"/>
      <c r="F1146" s="296"/>
      <c r="G1146" s="296"/>
      <c r="H1146" s="511"/>
      <c r="I1146" s="511"/>
      <c r="J1146" s="511"/>
      <c r="K1146" s="511"/>
      <c r="L1146" s="511"/>
      <c r="M1146" s="511"/>
      <c r="N1146" s="511"/>
      <c r="O1146" s="511"/>
      <c r="P1146" s="285"/>
    </row>
    <row r="1147" spans="1:16" x14ac:dyDescent="0.2">
      <c r="H1147" s="511"/>
      <c r="I1147" s="511"/>
      <c r="J1147" s="511"/>
      <c r="K1147" s="511"/>
      <c r="L1147" s="511"/>
      <c r="M1147" s="511"/>
      <c r="N1147" s="511"/>
      <c r="O1147" s="511"/>
      <c r="P1147" s="285"/>
    </row>
    <row r="1148" spans="1:16" x14ac:dyDescent="0.2">
      <c r="A1148" s="285"/>
      <c r="B1148" s="285"/>
      <c r="C1148" s="511"/>
      <c r="D1148" s="511"/>
      <c r="E1148" s="511"/>
      <c r="F1148" s="511"/>
      <c r="G1148" s="511"/>
      <c r="H1148" s="511"/>
      <c r="I1148" s="511"/>
      <c r="J1148" s="511"/>
      <c r="K1148" s="511"/>
      <c r="L1148" s="511"/>
      <c r="M1148" s="511"/>
      <c r="N1148" s="511"/>
      <c r="O1148" s="511"/>
      <c r="P1148" s="285"/>
    </row>
    <row r="1149" spans="1:16" x14ac:dyDescent="0.2">
      <c r="A1149" s="285"/>
      <c r="B1149" s="285"/>
      <c r="C1149" s="511"/>
      <c r="D1149" s="511"/>
      <c r="E1149" s="511"/>
      <c r="F1149" s="511"/>
      <c r="G1149" s="511"/>
      <c r="H1149" s="511"/>
      <c r="I1149" s="511"/>
      <c r="J1149" s="511"/>
      <c r="K1149" s="511"/>
      <c r="L1149" s="511"/>
      <c r="M1149" s="511"/>
      <c r="N1149" s="511"/>
      <c r="O1149" s="511"/>
      <c r="P1149" s="285"/>
    </row>
    <row r="1150" spans="1:16" x14ac:dyDescent="0.2">
      <c r="A1150" s="285"/>
      <c r="B1150" s="285"/>
      <c r="C1150" s="511"/>
      <c r="D1150" s="511"/>
      <c r="E1150" s="511"/>
      <c r="F1150" s="511"/>
      <c r="G1150" s="511"/>
      <c r="H1150" s="511"/>
      <c r="I1150" s="511"/>
      <c r="J1150" s="511"/>
      <c r="K1150" s="511"/>
      <c r="L1150" s="511"/>
      <c r="M1150" s="511"/>
      <c r="N1150" s="511"/>
      <c r="O1150" s="511"/>
      <c r="P1150" s="285"/>
    </row>
    <row r="1151" spans="1:16" x14ac:dyDescent="0.2">
      <c r="A1151" s="285"/>
      <c r="B1151" s="285"/>
      <c r="C1151" s="511"/>
      <c r="D1151" s="511"/>
      <c r="E1151" s="511"/>
      <c r="F1151" s="511"/>
      <c r="G1151" s="511"/>
      <c r="H1151" s="511"/>
      <c r="I1151" s="511"/>
      <c r="J1151" s="511"/>
      <c r="K1151" s="511"/>
      <c r="L1151" s="511"/>
      <c r="M1151" s="511"/>
      <c r="N1151" s="511"/>
      <c r="O1151" s="511"/>
      <c r="P1151" s="285"/>
    </row>
    <row r="1152" spans="1:16" x14ac:dyDescent="0.2">
      <c r="A1152" s="285"/>
      <c r="B1152" s="285"/>
      <c r="C1152" s="511"/>
      <c r="D1152" s="511"/>
      <c r="E1152" s="511"/>
      <c r="F1152" s="511"/>
      <c r="G1152" s="511"/>
      <c r="H1152" s="511"/>
      <c r="I1152" s="511"/>
      <c r="J1152" s="511"/>
      <c r="K1152" s="511"/>
      <c r="L1152" s="511"/>
      <c r="M1152" s="511"/>
      <c r="N1152" s="511"/>
      <c r="O1152" s="511"/>
      <c r="P1152" s="285"/>
    </row>
    <row r="1153" spans="1:16" x14ac:dyDescent="0.2">
      <c r="A1153" s="285"/>
      <c r="B1153" s="285"/>
      <c r="C1153" s="511"/>
      <c r="D1153" s="511"/>
      <c r="E1153" s="511"/>
      <c r="F1153" s="511"/>
      <c r="G1153" s="511"/>
      <c r="H1153" s="511"/>
      <c r="I1153" s="511"/>
      <c r="J1153" s="511"/>
      <c r="K1153" s="511"/>
      <c r="L1153" s="511"/>
      <c r="M1153" s="511"/>
      <c r="N1153" s="511"/>
      <c r="O1153" s="511"/>
      <c r="P1153" s="285"/>
    </row>
    <row r="1154" spans="1:16" x14ac:dyDescent="0.2">
      <c r="A1154" s="285"/>
      <c r="B1154" s="285"/>
      <c r="C1154" s="511"/>
      <c r="D1154" s="511"/>
      <c r="E1154" s="511"/>
      <c r="F1154" s="511"/>
      <c r="G1154" s="511"/>
      <c r="H1154" s="511"/>
      <c r="I1154" s="511"/>
      <c r="J1154" s="511"/>
      <c r="K1154" s="511"/>
      <c r="L1154" s="511"/>
      <c r="M1154" s="511"/>
      <c r="N1154" s="511"/>
      <c r="O1154" s="511"/>
      <c r="P1154" s="285"/>
    </row>
    <row r="1155" spans="1:16" x14ac:dyDescent="0.2">
      <c r="A1155" s="285"/>
      <c r="B1155" s="285"/>
      <c r="C1155" s="511"/>
      <c r="D1155" s="511"/>
      <c r="E1155" s="511"/>
      <c r="F1155" s="511"/>
      <c r="G1155" s="511"/>
      <c r="H1155" s="511"/>
      <c r="I1155" s="511"/>
      <c r="J1155" s="511"/>
      <c r="K1155" s="511"/>
      <c r="L1155" s="511"/>
      <c r="M1155" s="511"/>
      <c r="N1155" s="511"/>
      <c r="O1155" s="511"/>
      <c r="P1155" s="285"/>
    </row>
    <row r="1156" spans="1:16" x14ac:dyDescent="0.2">
      <c r="A1156" s="285"/>
      <c r="B1156" s="285"/>
      <c r="C1156" s="511"/>
      <c r="D1156" s="511"/>
      <c r="E1156" s="511"/>
      <c r="F1156" s="511"/>
      <c r="G1156" s="511"/>
      <c r="H1156" s="511"/>
      <c r="I1156" s="511"/>
      <c r="J1156" s="511"/>
      <c r="K1156" s="511"/>
      <c r="L1156" s="511"/>
      <c r="M1156" s="511"/>
      <c r="N1156" s="511"/>
      <c r="O1156" s="511"/>
      <c r="P1156" s="285"/>
    </row>
    <row r="1159" spans="1:16" x14ac:dyDescent="0.2">
      <c r="A1159" s="285"/>
      <c r="B1159" s="285"/>
      <c r="C1159" s="511"/>
    </row>
    <row r="1161" spans="1:16" x14ac:dyDescent="0.2">
      <c r="A1161" s="285"/>
      <c r="B1161" s="285"/>
      <c r="C1161" s="511"/>
    </row>
    <row r="1162" spans="1:16" x14ac:dyDescent="0.2">
      <c r="A1162" s="285"/>
      <c r="B1162" s="285"/>
      <c r="C1162" s="511"/>
      <c r="P1162" s="302" t="s">
        <v>1</v>
      </c>
    </row>
    <row r="1163" spans="1:16" x14ac:dyDescent="0.2">
      <c r="A1163" s="285"/>
      <c r="B1163" s="285"/>
      <c r="C1163" s="511"/>
    </row>
  </sheetData>
  <mergeCells count="117">
    <mergeCell ref="A338:P338"/>
    <mergeCell ref="A339:P339"/>
    <mergeCell ref="A340:P340"/>
    <mergeCell ref="A341:P341"/>
    <mergeCell ref="A342:P342"/>
    <mergeCell ref="A349:P349"/>
    <mergeCell ref="H6:H8"/>
    <mergeCell ref="I6:I8"/>
    <mergeCell ref="J6:J8"/>
    <mergeCell ref="K6:K8"/>
    <mergeCell ref="L6:L8"/>
    <mergeCell ref="M6:M8"/>
    <mergeCell ref="N6:N8"/>
    <mergeCell ref="O6:O8"/>
    <mergeCell ref="A343:P343"/>
    <mergeCell ref="A344:P344"/>
    <mergeCell ref="A345:P345"/>
    <mergeCell ref="A346:P346"/>
    <mergeCell ref="A347:P347"/>
    <mergeCell ref="A348:P348"/>
    <mergeCell ref="A337:P337"/>
    <mergeCell ref="A336:P336"/>
    <mergeCell ref="D294:F294"/>
    <mergeCell ref="A326:P326"/>
    <mergeCell ref="A327:P327"/>
    <mergeCell ref="A328:P328"/>
    <mergeCell ref="A329:P329"/>
    <mergeCell ref="A330:P330"/>
    <mergeCell ref="H294:H296"/>
    <mergeCell ref="I294:I296"/>
    <mergeCell ref="J294:J296"/>
    <mergeCell ref="K294:K296"/>
    <mergeCell ref="L294:L296"/>
    <mergeCell ref="M294:M296"/>
    <mergeCell ref="N294:N296"/>
    <mergeCell ref="O294:O296"/>
    <mergeCell ref="A331:P331"/>
    <mergeCell ref="A332:P332"/>
    <mergeCell ref="A333:P333"/>
    <mergeCell ref="A334:P334"/>
    <mergeCell ref="A335:P335"/>
    <mergeCell ref="D264:F264"/>
    <mergeCell ref="D6:F6"/>
    <mergeCell ref="D40:F40"/>
    <mergeCell ref="A64:B64"/>
    <mergeCell ref="D72:F72"/>
    <mergeCell ref="D105:F105"/>
    <mergeCell ref="D136:F136"/>
    <mergeCell ref="A153:B153"/>
    <mergeCell ref="C166:D166"/>
    <mergeCell ref="D167:F167"/>
    <mergeCell ref="D198:F198"/>
    <mergeCell ref="D232:F232"/>
    <mergeCell ref="M40:M42"/>
    <mergeCell ref="N40:N42"/>
    <mergeCell ref="O40:O42"/>
    <mergeCell ref="H72:H74"/>
    <mergeCell ref="I72:I74"/>
    <mergeCell ref="J72:J74"/>
    <mergeCell ref="K72:K74"/>
    <mergeCell ref="L72:L74"/>
    <mergeCell ref="M72:M74"/>
    <mergeCell ref="N72:N74"/>
    <mergeCell ref="O72:O74"/>
    <mergeCell ref="H40:H42"/>
    <mergeCell ref="I40:I42"/>
    <mergeCell ref="J40:J42"/>
    <mergeCell ref="K40:K42"/>
    <mergeCell ref="L40:L42"/>
    <mergeCell ref="M105:M107"/>
    <mergeCell ref="N105:N107"/>
    <mergeCell ref="O105:O107"/>
    <mergeCell ref="H136:H138"/>
    <mergeCell ref="I136:I138"/>
    <mergeCell ref="J136:J138"/>
    <mergeCell ref="K136:K138"/>
    <mergeCell ref="L136:L138"/>
    <mergeCell ref="M136:M138"/>
    <mergeCell ref="N136:N138"/>
    <mergeCell ref="O136:O138"/>
    <mergeCell ref="H105:H107"/>
    <mergeCell ref="I105:I107"/>
    <mergeCell ref="J105:J107"/>
    <mergeCell ref="K105:K107"/>
    <mergeCell ref="L105:L107"/>
    <mergeCell ref="M167:M169"/>
    <mergeCell ref="N167:N169"/>
    <mergeCell ref="O167:O169"/>
    <mergeCell ref="H198:H200"/>
    <mergeCell ref="I198:I200"/>
    <mergeCell ref="J198:J200"/>
    <mergeCell ref="K198:K200"/>
    <mergeCell ref="L198:L200"/>
    <mergeCell ref="M198:M200"/>
    <mergeCell ref="N198:N200"/>
    <mergeCell ref="O198:O200"/>
    <mergeCell ref="H167:H169"/>
    <mergeCell ref="I167:I169"/>
    <mergeCell ref="J167:J169"/>
    <mergeCell ref="K167:K169"/>
    <mergeCell ref="L167:L169"/>
    <mergeCell ref="M232:M234"/>
    <mergeCell ref="N232:N234"/>
    <mergeCell ref="O232:O234"/>
    <mergeCell ref="H264:H266"/>
    <mergeCell ref="I264:I266"/>
    <mergeCell ref="J264:J266"/>
    <mergeCell ref="K264:K266"/>
    <mergeCell ref="L264:L266"/>
    <mergeCell ref="M264:M266"/>
    <mergeCell ref="N264:N266"/>
    <mergeCell ref="O264:O266"/>
    <mergeCell ref="H232:H234"/>
    <mergeCell ref="I232:I234"/>
    <mergeCell ref="J232:J234"/>
    <mergeCell ref="K232:K234"/>
    <mergeCell ref="L232:L234"/>
  </mergeCells>
  <pageMargins left="0.7" right="0.7" top="0.75" bottom="0.75" header="0.3" footer="0.3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1021"/>
  <sheetViews>
    <sheetView zoomScale="78" zoomScaleNormal="78" workbookViewId="0">
      <selection activeCell="M294" sqref="M294"/>
    </sheetView>
  </sheetViews>
  <sheetFormatPr defaultRowHeight="15.75" x14ac:dyDescent="0.25"/>
  <cols>
    <col min="1" max="1" width="43.42578125" style="533" customWidth="1"/>
    <col min="2" max="2" width="26.28515625" style="533" customWidth="1"/>
    <col min="3" max="3" width="10.5703125" style="663" customWidth="1"/>
    <col min="4" max="4" width="12.140625" style="539" customWidth="1"/>
    <col min="5" max="5" width="10.42578125" style="539" customWidth="1"/>
    <col min="6" max="6" width="9.5703125" style="539" customWidth="1"/>
    <col min="7" max="7" width="10.85546875" style="539" customWidth="1"/>
    <col min="8" max="15" width="11.7109375" style="539" customWidth="1"/>
    <col min="16" max="16" width="21.42578125" style="533" customWidth="1"/>
    <col min="17" max="16384" width="9.140625" style="530"/>
  </cols>
  <sheetData>
    <row r="2" spans="1:16" x14ac:dyDescent="0.25">
      <c r="B2" s="531"/>
      <c r="C2" s="532" t="s">
        <v>470</v>
      </c>
      <c r="D2" s="532"/>
      <c r="E2" s="532"/>
      <c r="F2" s="533"/>
    </row>
    <row r="3" spans="1:16" x14ac:dyDescent="0.25">
      <c r="B3" s="531"/>
      <c r="C3" s="534" t="s">
        <v>0</v>
      </c>
      <c r="D3" s="534"/>
      <c r="E3" s="534"/>
      <c r="F3" s="533"/>
    </row>
    <row r="4" spans="1:16" x14ac:dyDescent="0.25">
      <c r="B4" s="535"/>
      <c r="C4" s="536" t="s">
        <v>261</v>
      </c>
      <c r="D4" s="536"/>
      <c r="E4" s="534"/>
      <c r="F4" s="533"/>
    </row>
    <row r="5" spans="1:16" x14ac:dyDescent="0.25">
      <c r="C5" s="533"/>
      <c r="D5" s="533"/>
      <c r="E5" s="533"/>
      <c r="F5" s="533"/>
    </row>
    <row r="6" spans="1:16" ht="16.5" thickBot="1" x14ac:dyDescent="0.3">
      <c r="A6" s="537" t="s">
        <v>2</v>
      </c>
      <c r="B6" s="537"/>
      <c r="C6" s="538"/>
    </row>
    <row r="7" spans="1:16" ht="31.5" x14ac:dyDescent="0.25">
      <c r="A7" s="540" t="s">
        <v>3</v>
      </c>
      <c r="B7" s="541"/>
      <c r="C7" s="542" t="s">
        <v>4</v>
      </c>
      <c r="D7" s="878" t="s">
        <v>6</v>
      </c>
      <c r="E7" s="879"/>
      <c r="F7" s="880"/>
      <c r="G7" s="878" t="s">
        <v>7</v>
      </c>
      <c r="H7" s="884" t="s">
        <v>505</v>
      </c>
      <c r="I7" s="884" t="s">
        <v>506</v>
      </c>
      <c r="J7" s="884" t="s">
        <v>507</v>
      </c>
      <c r="K7" s="884" t="s">
        <v>508</v>
      </c>
      <c r="L7" s="884" t="s">
        <v>509</v>
      </c>
      <c r="M7" s="884" t="s">
        <v>510</v>
      </c>
      <c r="N7" s="884" t="s">
        <v>511</v>
      </c>
      <c r="O7" s="884" t="s">
        <v>512</v>
      </c>
      <c r="P7" s="543" t="s">
        <v>9</v>
      </c>
    </row>
    <row r="8" spans="1:16" ht="16.5" thickBot="1" x14ac:dyDescent="0.3">
      <c r="A8" s="512" t="s">
        <v>10</v>
      </c>
      <c r="B8" s="155"/>
      <c r="C8" s="325" t="s">
        <v>11</v>
      </c>
      <c r="D8" s="881"/>
      <c r="E8" s="882"/>
      <c r="F8" s="115"/>
      <c r="G8" s="405" t="s">
        <v>13</v>
      </c>
      <c r="H8" s="885"/>
      <c r="I8" s="885"/>
      <c r="J8" s="885"/>
      <c r="K8" s="885"/>
      <c r="L8" s="885"/>
      <c r="M8" s="885"/>
      <c r="N8" s="885"/>
      <c r="O8" s="885"/>
      <c r="P8" s="112"/>
    </row>
    <row r="9" spans="1:16" ht="16.5" thickBot="1" x14ac:dyDescent="0.3">
      <c r="A9" s="544"/>
      <c r="B9" s="545"/>
      <c r="C9" s="546"/>
      <c r="D9" s="547" t="s">
        <v>16</v>
      </c>
      <c r="E9" s="547" t="s">
        <v>17</v>
      </c>
      <c r="F9" s="548" t="s">
        <v>18</v>
      </c>
      <c r="G9" s="548" t="s">
        <v>19</v>
      </c>
      <c r="H9" s="886"/>
      <c r="I9" s="886"/>
      <c r="J9" s="886"/>
      <c r="K9" s="886"/>
      <c r="L9" s="886"/>
      <c r="M9" s="886"/>
      <c r="N9" s="886"/>
      <c r="O9" s="886"/>
      <c r="P9" s="549"/>
    </row>
    <row r="10" spans="1:16" x14ac:dyDescent="0.25">
      <c r="A10" s="540"/>
      <c r="B10" s="907" t="s">
        <v>21</v>
      </c>
      <c r="C10" s="550"/>
      <c r="D10" s="551"/>
      <c r="E10" s="551"/>
      <c r="F10" s="552"/>
      <c r="G10" s="553"/>
      <c r="H10" s="553"/>
      <c r="I10" s="553"/>
      <c r="J10" s="553"/>
      <c r="K10" s="553"/>
      <c r="L10" s="553"/>
      <c r="M10" s="553"/>
      <c r="N10" s="553"/>
      <c r="O10" s="553"/>
      <c r="P10" s="112"/>
    </row>
    <row r="11" spans="1:16" ht="31.5" x14ac:dyDescent="0.25">
      <c r="A11" s="500" t="s">
        <v>316</v>
      </c>
      <c r="B11" s="63"/>
      <c r="C11" s="158" t="s">
        <v>375</v>
      </c>
      <c r="D11" s="405">
        <v>5.44</v>
      </c>
      <c r="E11" s="310">
        <v>7.1669999999999998</v>
      </c>
      <c r="F11" s="310">
        <v>30.085000000000001</v>
      </c>
      <c r="G11" s="405">
        <v>207.60000000000002</v>
      </c>
      <c r="H11" s="405">
        <v>9.0000000000000024E-2</v>
      </c>
      <c r="I11" s="405">
        <v>0.8640000000000001</v>
      </c>
      <c r="J11" s="405">
        <v>33.32</v>
      </c>
      <c r="K11" s="405">
        <v>0.113</v>
      </c>
      <c r="L11" s="405">
        <v>119.08200000000001</v>
      </c>
      <c r="M11" s="405">
        <v>139.84800000000001</v>
      </c>
      <c r="N11" s="405">
        <v>33.498000000000005</v>
      </c>
      <c r="O11" s="405">
        <v>0.7210000000000002</v>
      </c>
      <c r="P11" s="112" t="s">
        <v>22</v>
      </c>
    </row>
    <row r="12" spans="1:16" x14ac:dyDescent="0.25">
      <c r="A12" s="500" t="s">
        <v>30</v>
      </c>
      <c r="B12" s="63"/>
      <c r="C12" s="158" t="s">
        <v>338</v>
      </c>
      <c r="D12" s="405">
        <v>2.8494000000000002</v>
      </c>
      <c r="E12" s="310">
        <v>2.4102000000000001</v>
      </c>
      <c r="F12" s="310">
        <v>14.351400000000002</v>
      </c>
      <c r="G12" s="405">
        <v>90.54</v>
      </c>
      <c r="H12" s="405">
        <v>3.9600000000000003E-2</v>
      </c>
      <c r="I12" s="405">
        <v>1.1700000000000002</v>
      </c>
      <c r="J12" s="405">
        <v>18.000000000000004</v>
      </c>
      <c r="K12" s="405">
        <v>0</v>
      </c>
      <c r="L12" s="405">
        <v>113.202</v>
      </c>
      <c r="M12" s="405">
        <v>81</v>
      </c>
      <c r="N12" s="405">
        <v>12.6</v>
      </c>
      <c r="O12" s="405">
        <v>0.1206</v>
      </c>
      <c r="P12" s="112" t="s">
        <v>31</v>
      </c>
    </row>
    <row r="13" spans="1:16" ht="16.5" thickBot="1" x14ac:dyDescent="0.3">
      <c r="A13" s="500" t="s">
        <v>221</v>
      </c>
      <c r="B13" s="63"/>
      <c r="C13" s="158" t="s">
        <v>34</v>
      </c>
      <c r="D13" s="405">
        <v>2.29</v>
      </c>
      <c r="E13" s="310">
        <v>4.5</v>
      </c>
      <c r="F13" s="115">
        <v>15.489999999999997</v>
      </c>
      <c r="G13" s="405">
        <v>111.59999999999998</v>
      </c>
      <c r="H13" s="405">
        <v>3.2999999999999988E-2</v>
      </c>
      <c r="I13" s="405">
        <v>0</v>
      </c>
      <c r="J13" s="405">
        <v>20</v>
      </c>
      <c r="K13" s="405">
        <v>0.56000000000000005</v>
      </c>
      <c r="L13" s="405">
        <v>6.9</v>
      </c>
      <c r="M13" s="405">
        <v>21</v>
      </c>
      <c r="N13" s="405">
        <v>3.9</v>
      </c>
      <c r="O13" s="405">
        <v>0.37</v>
      </c>
      <c r="P13" s="112" t="s">
        <v>35</v>
      </c>
    </row>
    <row r="14" spans="1:16" ht="16.5" thickBot="1" x14ac:dyDescent="0.3">
      <c r="A14" s="554" t="s">
        <v>37</v>
      </c>
      <c r="B14" s="555"/>
      <c r="C14" s="556">
        <v>406</v>
      </c>
      <c r="D14" s="373">
        <v>10.5794</v>
      </c>
      <c r="E14" s="373">
        <v>12.5</v>
      </c>
      <c r="F14" s="373">
        <v>54.79</v>
      </c>
      <c r="G14" s="373">
        <v>376.19</v>
      </c>
      <c r="H14" s="373">
        <f>SUM(H10:H13)</f>
        <v>0.16260000000000002</v>
      </c>
      <c r="I14" s="373">
        <f t="shared" ref="I14:O14" si="0">SUM(I10:I13)</f>
        <v>2.0340000000000003</v>
      </c>
      <c r="J14" s="373">
        <f t="shared" si="0"/>
        <v>71.320000000000007</v>
      </c>
      <c r="K14" s="373">
        <f t="shared" si="0"/>
        <v>0.67300000000000004</v>
      </c>
      <c r="L14" s="373">
        <f t="shared" si="0"/>
        <v>239.184</v>
      </c>
      <c r="M14" s="373">
        <f t="shared" si="0"/>
        <v>241.84800000000001</v>
      </c>
      <c r="N14" s="373">
        <f t="shared" si="0"/>
        <v>49.998000000000005</v>
      </c>
      <c r="O14" s="373">
        <f t="shared" si="0"/>
        <v>1.2116000000000002</v>
      </c>
      <c r="P14" s="401"/>
    </row>
    <row r="15" spans="1:16" x14ac:dyDescent="0.25">
      <c r="A15" s="540"/>
      <c r="B15" s="907" t="s">
        <v>38</v>
      </c>
      <c r="C15" s="158"/>
      <c r="D15" s="310"/>
      <c r="E15" s="310"/>
      <c r="F15" s="310"/>
      <c r="G15" s="405"/>
      <c r="H15" s="405"/>
      <c r="I15" s="126"/>
      <c r="J15" s="126"/>
      <c r="K15" s="310"/>
      <c r="L15" s="115"/>
      <c r="M15" s="405"/>
      <c r="N15" s="405"/>
      <c r="O15" s="405"/>
      <c r="P15" s="112"/>
    </row>
    <row r="16" spans="1:16" x14ac:dyDescent="0.25">
      <c r="A16" s="557" t="s">
        <v>53</v>
      </c>
      <c r="B16" s="558"/>
      <c r="C16" s="493">
        <v>100</v>
      </c>
      <c r="D16" s="494">
        <v>0.4</v>
      </c>
      <c r="E16" s="489">
        <v>0.4</v>
      </c>
      <c r="F16" s="495">
        <v>9.8000000000000007</v>
      </c>
      <c r="G16" s="489">
        <v>47</v>
      </c>
      <c r="H16" s="489">
        <v>0.03</v>
      </c>
      <c r="I16" s="489">
        <v>10</v>
      </c>
      <c r="J16" s="489"/>
      <c r="K16" s="489">
        <v>0.2</v>
      </c>
      <c r="L16" s="489">
        <v>16</v>
      </c>
      <c r="M16" s="489">
        <v>11</v>
      </c>
      <c r="N16" s="489">
        <v>9</v>
      </c>
      <c r="O16" s="495">
        <v>2.2000000000000002</v>
      </c>
      <c r="P16" s="112" t="s">
        <v>153</v>
      </c>
    </row>
    <row r="17" spans="1:16" ht="16.5" thickBot="1" x14ac:dyDescent="0.3">
      <c r="A17" s="557" t="s">
        <v>360</v>
      </c>
      <c r="B17" s="559"/>
      <c r="C17" s="489"/>
      <c r="D17" s="494"/>
      <c r="E17" s="489"/>
      <c r="F17" s="495"/>
      <c r="G17" s="489"/>
      <c r="H17" s="560"/>
      <c r="I17" s="560"/>
      <c r="J17" s="560"/>
      <c r="K17" s="560"/>
      <c r="L17" s="560"/>
      <c r="M17" s="560"/>
      <c r="N17" s="560"/>
      <c r="O17" s="561"/>
      <c r="P17" s="112" t="s">
        <v>154</v>
      </c>
    </row>
    <row r="18" spans="1:16" ht="28.5" customHeight="1" thickBot="1" x14ac:dyDescent="0.3">
      <c r="A18" s="554" t="s">
        <v>37</v>
      </c>
      <c r="B18" s="555"/>
      <c r="C18" s="556">
        <v>100</v>
      </c>
      <c r="D18" s="373">
        <v>0.4</v>
      </c>
      <c r="E18" s="373">
        <v>0.4</v>
      </c>
      <c r="F18" s="373">
        <v>9.8000000000000007</v>
      </c>
      <c r="G18" s="373">
        <v>47</v>
      </c>
      <c r="H18" s="373">
        <f t="shared" ref="H18:O18" si="1">H16</f>
        <v>0.03</v>
      </c>
      <c r="I18" s="373">
        <f t="shared" si="1"/>
        <v>10</v>
      </c>
      <c r="J18" s="373">
        <f t="shared" si="1"/>
        <v>0</v>
      </c>
      <c r="K18" s="373">
        <f t="shared" si="1"/>
        <v>0.2</v>
      </c>
      <c r="L18" s="373">
        <f t="shared" si="1"/>
        <v>16</v>
      </c>
      <c r="M18" s="373">
        <f t="shared" si="1"/>
        <v>11</v>
      </c>
      <c r="N18" s="373">
        <f t="shared" si="1"/>
        <v>9</v>
      </c>
      <c r="O18" s="373">
        <f t="shared" si="1"/>
        <v>2.2000000000000002</v>
      </c>
      <c r="P18" s="401"/>
    </row>
    <row r="19" spans="1:16" ht="26.25" customHeight="1" x14ac:dyDescent="0.25">
      <c r="A19" s="562"/>
      <c r="B19" s="906" t="s">
        <v>40</v>
      </c>
      <c r="C19" s="564"/>
      <c r="D19" s="565"/>
      <c r="E19" s="566"/>
      <c r="F19" s="566"/>
      <c r="G19" s="565"/>
      <c r="H19" s="567"/>
      <c r="I19" s="567"/>
      <c r="J19" s="567"/>
      <c r="K19" s="567"/>
      <c r="L19" s="567"/>
      <c r="M19" s="567"/>
      <c r="N19" s="567"/>
      <c r="O19" s="565"/>
      <c r="P19" s="112"/>
    </row>
    <row r="20" spans="1:16" s="503" customFormat="1" ht="31.5" x14ac:dyDescent="0.25">
      <c r="A20" s="500" t="s">
        <v>530</v>
      </c>
      <c r="B20" s="529"/>
      <c r="C20" s="158">
        <v>60</v>
      </c>
      <c r="D20" s="115">
        <v>0.63719999999999988</v>
      </c>
      <c r="E20" s="310">
        <v>0.1032</v>
      </c>
      <c r="F20" s="310">
        <v>5.1120000000000001</v>
      </c>
      <c r="G20" s="115">
        <v>23.94</v>
      </c>
      <c r="H20" s="310">
        <v>3.1200000000000002E-2</v>
      </c>
      <c r="I20" s="310">
        <v>2.625</v>
      </c>
      <c r="J20" s="310"/>
      <c r="K20" s="310">
        <v>0.20699999999999999</v>
      </c>
      <c r="L20" s="310">
        <v>14.395199999999997</v>
      </c>
      <c r="M20" s="310">
        <v>26.716799999999999</v>
      </c>
      <c r="N20" s="310">
        <v>18.231000000000002</v>
      </c>
      <c r="O20" s="115">
        <v>0.63900000000000001</v>
      </c>
      <c r="P20" s="112" t="s">
        <v>542</v>
      </c>
    </row>
    <row r="21" spans="1:16" ht="31.5" x14ac:dyDescent="0.25">
      <c r="A21" s="500" t="s">
        <v>485</v>
      </c>
      <c r="B21" s="63"/>
      <c r="C21" s="158" t="s">
        <v>308</v>
      </c>
      <c r="D21" s="115">
        <v>3.7913614450259905</v>
      </c>
      <c r="E21" s="310">
        <v>3.8714707017748613</v>
      </c>
      <c r="F21" s="310">
        <v>13.639922613543527</v>
      </c>
      <c r="G21" s="310">
        <v>112.32802350321846</v>
      </c>
      <c r="H21" s="310">
        <v>8.2331370243022214E-2</v>
      </c>
      <c r="I21" s="310">
        <v>6.1704267028162576</v>
      </c>
      <c r="J21" s="310">
        <v>8.917666915045471</v>
      </c>
      <c r="K21" s="310">
        <v>0.99591623948504804</v>
      </c>
      <c r="L21" s="310">
        <v>31.576056307175755</v>
      </c>
      <c r="M21" s="310">
        <v>48.68823138730037</v>
      </c>
      <c r="N21" s="310">
        <v>19.127779062564528</v>
      </c>
      <c r="O21" s="115">
        <v>0.91144628284660067</v>
      </c>
      <c r="P21" s="112" t="s">
        <v>303</v>
      </c>
    </row>
    <row r="22" spans="1:16" ht="31.5" x14ac:dyDescent="0.25">
      <c r="A22" s="500" t="s">
        <v>422</v>
      </c>
      <c r="B22" s="63"/>
      <c r="C22" s="158">
        <v>70</v>
      </c>
      <c r="D22" s="115">
        <v>11.690000000000003</v>
      </c>
      <c r="E22" s="310">
        <v>13.552000000000001</v>
      </c>
      <c r="F22" s="310">
        <v>11.507999999999999</v>
      </c>
      <c r="G22" s="115">
        <v>215.60000000000002</v>
      </c>
      <c r="H22" s="310">
        <v>5.6000000000000001E-2</v>
      </c>
      <c r="I22" s="115">
        <v>0.126</v>
      </c>
      <c r="J22" s="405">
        <v>23.380000000000006</v>
      </c>
      <c r="K22" s="405">
        <v>1.96</v>
      </c>
      <c r="L22" s="405">
        <v>39.620000000000005</v>
      </c>
      <c r="M22" s="310">
        <v>95.172000000000011</v>
      </c>
      <c r="N22" s="310">
        <v>15.217999999999998</v>
      </c>
      <c r="O22" s="115">
        <v>1.1060000000000001</v>
      </c>
      <c r="P22" s="112" t="s">
        <v>423</v>
      </c>
    </row>
    <row r="23" spans="1:16" ht="31.5" x14ac:dyDescent="0.25">
      <c r="A23" s="500" t="s">
        <v>425</v>
      </c>
      <c r="B23" s="63"/>
      <c r="C23" s="158" t="s">
        <v>179</v>
      </c>
      <c r="D23" s="115">
        <v>3.9928520958083835</v>
      </c>
      <c r="E23" s="310">
        <v>6.5100586826347309</v>
      </c>
      <c r="F23" s="310">
        <v>17.824222155688624</v>
      </c>
      <c r="G23" s="115">
        <v>145.86047904191616</v>
      </c>
      <c r="H23" s="405">
        <v>0.10009999999999998</v>
      </c>
      <c r="I23" s="405">
        <v>0</v>
      </c>
      <c r="J23" s="405">
        <v>11.976047904191617</v>
      </c>
      <c r="K23" s="405">
        <v>0.33063413173652689</v>
      </c>
      <c r="L23" s="405">
        <v>8.0375628742514955</v>
      </c>
      <c r="M23" s="405">
        <v>95.252203592814354</v>
      </c>
      <c r="N23" s="310">
        <v>62.425999999999995</v>
      </c>
      <c r="O23" s="115">
        <v>2.1054880239520957</v>
      </c>
      <c r="P23" s="112" t="s">
        <v>426</v>
      </c>
    </row>
    <row r="24" spans="1:16" s="503" customFormat="1" x14ac:dyDescent="0.25">
      <c r="A24" s="500" t="s">
        <v>365</v>
      </c>
      <c r="B24" s="63"/>
      <c r="C24" s="158">
        <v>180</v>
      </c>
      <c r="D24" s="115">
        <v>0.5958</v>
      </c>
      <c r="E24" s="310">
        <v>8.1000000000000003E-2</v>
      </c>
      <c r="F24" s="310">
        <v>28.812599999999996</v>
      </c>
      <c r="G24" s="115">
        <v>119.52</v>
      </c>
      <c r="H24" s="310">
        <v>1.44E-2</v>
      </c>
      <c r="I24" s="436">
        <v>0.65339999999999998</v>
      </c>
      <c r="J24" s="436">
        <v>0</v>
      </c>
      <c r="K24" s="310">
        <v>0.4572</v>
      </c>
      <c r="L24" s="310">
        <v>29.231999999999999</v>
      </c>
      <c r="M24" s="310">
        <v>21.096</v>
      </c>
      <c r="N24" s="310">
        <v>15.713999999999999</v>
      </c>
      <c r="O24" s="115">
        <v>0.62820000000000009</v>
      </c>
      <c r="P24" s="112" t="s">
        <v>366</v>
      </c>
    </row>
    <row r="25" spans="1:16" ht="32.25" thickBot="1" x14ac:dyDescent="0.3">
      <c r="A25" s="500" t="s">
        <v>206</v>
      </c>
      <c r="B25" s="63"/>
      <c r="C25" s="158">
        <v>25</v>
      </c>
      <c r="D25" s="436">
        <v>1.9</v>
      </c>
      <c r="E25" s="115">
        <v>0.2</v>
      </c>
      <c r="F25" s="310">
        <v>12.3</v>
      </c>
      <c r="G25" s="310">
        <v>58.75</v>
      </c>
      <c r="H25" s="310">
        <v>2.75E-2</v>
      </c>
      <c r="I25" s="436"/>
      <c r="J25" s="436"/>
      <c r="K25" s="310">
        <v>0.27500000000000002</v>
      </c>
      <c r="L25" s="310">
        <v>5</v>
      </c>
      <c r="M25" s="310">
        <v>16.25</v>
      </c>
      <c r="N25" s="310">
        <v>3.5</v>
      </c>
      <c r="O25" s="115">
        <v>0.27500000000000002</v>
      </c>
      <c r="P25" s="568" t="s">
        <v>216</v>
      </c>
    </row>
    <row r="26" spans="1:16" ht="32.25" thickBot="1" x14ac:dyDescent="0.3">
      <c r="A26" s="544" t="s">
        <v>264</v>
      </c>
      <c r="B26" s="545"/>
      <c r="C26" s="569">
        <v>45</v>
      </c>
      <c r="D26" s="882">
        <v>2.97</v>
      </c>
      <c r="E26" s="570">
        <v>0.54</v>
      </c>
      <c r="F26" s="570">
        <v>17.820000000000004</v>
      </c>
      <c r="G26" s="882">
        <v>89.100000000000009</v>
      </c>
      <c r="H26" s="881">
        <v>7.6500000000000012E-2</v>
      </c>
      <c r="I26" s="881"/>
      <c r="J26" s="570"/>
      <c r="K26" s="570">
        <v>0.62999999999999989</v>
      </c>
      <c r="L26" s="570">
        <v>13.049999999999997</v>
      </c>
      <c r="M26" s="570">
        <v>67.499999999999986</v>
      </c>
      <c r="N26" s="570">
        <v>21.15</v>
      </c>
      <c r="O26" s="882">
        <v>1.7549999999999999</v>
      </c>
      <c r="P26" s="568" t="s">
        <v>215</v>
      </c>
    </row>
    <row r="27" spans="1:16" ht="24" customHeight="1" thickBot="1" x14ac:dyDescent="0.3">
      <c r="A27" s="554" t="s">
        <v>37</v>
      </c>
      <c r="B27" s="555"/>
      <c r="C27" s="556">
        <v>708</v>
      </c>
      <c r="D27" s="571">
        <v>18.614361445025992</v>
      </c>
      <c r="E27" s="572">
        <v>20.98625868263473</v>
      </c>
      <c r="F27" s="572">
        <v>93.376822155688629</v>
      </c>
      <c r="G27" s="572">
        <v>652.05850254513462</v>
      </c>
      <c r="H27" s="572">
        <f>SUM(H19:H26)</f>
        <v>0.38803137024302226</v>
      </c>
      <c r="I27" s="572">
        <f t="shared" ref="I27:O27" si="2">SUM(I19:I26)</f>
        <v>9.5748267028162566</v>
      </c>
      <c r="J27" s="572">
        <f t="shared" si="2"/>
        <v>44.273714819237092</v>
      </c>
      <c r="K27" s="572">
        <f t="shared" si="2"/>
        <v>4.8557503712215748</v>
      </c>
      <c r="L27" s="572">
        <f t="shared" si="2"/>
        <v>140.91081918142726</v>
      </c>
      <c r="M27" s="572">
        <f t="shared" si="2"/>
        <v>370.67523498011474</v>
      </c>
      <c r="N27" s="572">
        <f t="shared" si="2"/>
        <v>155.36677906256452</v>
      </c>
      <c r="O27" s="572">
        <f t="shared" si="2"/>
        <v>7.4201343067986967</v>
      </c>
      <c r="P27" s="401"/>
    </row>
    <row r="28" spans="1:16" x14ac:dyDescent="0.25">
      <c r="A28" s="500"/>
      <c r="B28" s="906" t="s">
        <v>428</v>
      </c>
      <c r="C28" s="550"/>
      <c r="D28" s="436"/>
      <c r="E28" s="436"/>
      <c r="F28" s="115"/>
      <c r="G28" s="405"/>
      <c r="H28" s="126"/>
      <c r="I28" s="310"/>
      <c r="J28" s="310"/>
      <c r="K28" s="310"/>
      <c r="L28" s="310"/>
      <c r="M28" s="310"/>
      <c r="N28" s="310"/>
      <c r="O28" s="436"/>
      <c r="P28" s="112"/>
    </row>
    <row r="29" spans="1:16" ht="48.75" customHeight="1" x14ac:dyDescent="0.25">
      <c r="A29" s="500" t="s">
        <v>174</v>
      </c>
      <c r="B29" s="529"/>
      <c r="C29" s="158">
        <v>180</v>
      </c>
      <c r="D29" s="115">
        <v>5.22</v>
      </c>
      <c r="E29" s="310">
        <v>4.5</v>
      </c>
      <c r="F29" s="115">
        <v>7.2</v>
      </c>
      <c r="G29" s="405">
        <v>90</v>
      </c>
      <c r="H29" s="310">
        <v>7.2000000000000008E-2</v>
      </c>
      <c r="I29" s="115">
        <v>1.26</v>
      </c>
      <c r="J29" s="405">
        <v>36</v>
      </c>
      <c r="K29" s="405">
        <v>0</v>
      </c>
      <c r="L29" s="405">
        <v>216</v>
      </c>
      <c r="M29" s="405">
        <v>162</v>
      </c>
      <c r="N29" s="310">
        <v>25.2</v>
      </c>
      <c r="O29" s="115">
        <v>0.18</v>
      </c>
      <c r="P29" s="112" t="s">
        <v>149</v>
      </c>
    </row>
    <row r="30" spans="1:16" ht="31.5" x14ac:dyDescent="0.25">
      <c r="A30" s="512" t="s">
        <v>401</v>
      </c>
      <c r="B30" s="529" t="s">
        <v>181</v>
      </c>
      <c r="C30" s="158"/>
      <c r="D30" s="115"/>
      <c r="E30" s="310"/>
      <c r="F30" s="115"/>
      <c r="G30" s="405"/>
      <c r="H30" s="310"/>
      <c r="I30" s="310"/>
      <c r="J30" s="310"/>
      <c r="K30" s="310"/>
      <c r="L30" s="115"/>
      <c r="M30" s="310"/>
      <c r="N30" s="436"/>
      <c r="O30" s="115"/>
      <c r="P30" s="112"/>
    </row>
    <row r="31" spans="1:16" ht="32.25" thickBot="1" x14ac:dyDescent="0.3">
      <c r="A31" s="63" t="s">
        <v>235</v>
      </c>
      <c r="B31" s="63" t="s">
        <v>76</v>
      </c>
      <c r="C31" s="158">
        <v>20</v>
      </c>
      <c r="D31" s="115">
        <v>3.28</v>
      </c>
      <c r="E31" s="310">
        <v>4.8</v>
      </c>
      <c r="F31" s="115">
        <v>32</v>
      </c>
      <c r="G31" s="310">
        <v>192</v>
      </c>
      <c r="H31" s="310">
        <v>0.01</v>
      </c>
      <c r="I31" s="310"/>
      <c r="J31" s="310">
        <v>1</v>
      </c>
      <c r="K31" s="310">
        <v>0.95</v>
      </c>
      <c r="L31" s="310">
        <v>1.4999999999999998</v>
      </c>
      <c r="M31" s="310">
        <v>8.4999999999999982</v>
      </c>
      <c r="N31" s="310">
        <v>0.99999999999999978</v>
      </c>
      <c r="O31" s="115">
        <v>0.85499999999999976</v>
      </c>
      <c r="P31" s="112" t="s">
        <v>218</v>
      </c>
    </row>
    <row r="32" spans="1:16" ht="16.5" thickBot="1" x14ac:dyDescent="0.3">
      <c r="A32" s="573" t="s">
        <v>37</v>
      </c>
      <c r="B32" s="574"/>
      <c r="C32" s="398">
        <v>200</v>
      </c>
      <c r="D32" s="400">
        <v>8.5</v>
      </c>
      <c r="E32" s="406">
        <v>9.3000000000000007</v>
      </c>
      <c r="F32" s="400">
        <v>39.200000000000003</v>
      </c>
      <c r="G32" s="406">
        <v>282</v>
      </c>
      <c r="H32" s="406">
        <f t="shared" ref="H32:O32" si="3">H29+H31</f>
        <v>8.2000000000000003E-2</v>
      </c>
      <c r="I32" s="406">
        <f t="shared" si="3"/>
        <v>1.26</v>
      </c>
      <c r="J32" s="406">
        <f t="shared" si="3"/>
        <v>37</v>
      </c>
      <c r="K32" s="406">
        <f t="shared" si="3"/>
        <v>0.95</v>
      </c>
      <c r="L32" s="406">
        <f t="shared" si="3"/>
        <v>217.5</v>
      </c>
      <c r="M32" s="406">
        <f t="shared" si="3"/>
        <v>170.5</v>
      </c>
      <c r="N32" s="406">
        <f t="shared" si="3"/>
        <v>26.2</v>
      </c>
      <c r="O32" s="406">
        <f t="shared" si="3"/>
        <v>1.0349999999999997</v>
      </c>
      <c r="P32" s="401"/>
    </row>
    <row r="33" spans="1:16" s="503" customFormat="1" x14ac:dyDescent="0.25">
      <c r="A33" s="500"/>
      <c r="B33" s="912" t="s">
        <v>429</v>
      </c>
      <c r="C33" s="158"/>
      <c r="D33" s="115"/>
      <c r="E33" s="310"/>
      <c r="F33" s="115"/>
      <c r="G33" s="310"/>
      <c r="H33" s="310"/>
      <c r="I33" s="310"/>
      <c r="J33" s="310"/>
      <c r="K33" s="310"/>
      <c r="L33" s="310"/>
      <c r="M33" s="310"/>
      <c r="N33" s="310"/>
      <c r="O33" s="115"/>
      <c r="P33" s="112"/>
    </row>
    <row r="34" spans="1:16" x14ac:dyDescent="0.25">
      <c r="A34" s="557" t="s">
        <v>430</v>
      </c>
      <c r="B34" s="559"/>
      <c r="C34" s="576" t="s">
        <v>482</v>
      </c>
      <c r="D34" s="495">
        <v>8.5399999999999991</v>
      </c>
      <c r="E34" s="489">
        <v>5.4319999999999995</v>
      </c>
      <c r="F34" s="495">
        <v>10.275999999999998</v>
      </c>
      <c r="G34" s="489">
        <v>124.59999999999998</v>
      </c>
      <c r="H34" s="560">
        <v>4.1999999999999989E-2</v>
      </c>
      <c r="I34" s="560">
        <v>0.22399999999999995</v>
      </c>
      <c r="J34" s="560">
        <v>3.640000000000001</v>
      </c>
      <c r="K34" s="560">
        <v>3.5139999999999993</v>
      </c>
      <c r="L34" s="560">
        <v>30.435999999999993</v>
      </c>
      <c r="M34" s="560">
        <v>114.58999999999995</v>
      </c>
      <c r="N34" s="560">
        <v>26.781999999999989</v>
      </c>
      <c r="O34" s="561">
        <v>1.0079999999999996</v>
      </c>
      <c r="P34" s="112" t="s">
        <v>432</v>
      </c>
    </row>
    <row r="35" spans="1:16" x14ac:dyDescent="0.25">
      <c r="A35" s="500" t="s">
        <v>58</v>
      </c>
      <c r="B35" s="63"/>
      <c r="C35" s="158">
        <v>140</v>
      </c>
      <c r="D35" s="436">
        <v>2.8601999999999999</v>
      </c>
      <c r="E35" s="436">
        <v>4.4813999999999998</v>
      </c>
      <c r="F35" s="115">
        <v>19.0764</v>
      </c>
      <c r="G35" s="405">
        <v>128.1</v>
      </c>
      <c r="H35" s="310">
        <v>0.13019999999999998</v>
      </c>
      <c r="I35" s="310">
        <v>16.949799999999996</v>
      </c>
      <c r="J35" s="436">
        <v>0</v>
      </c>
      <c r="K35" s="310">
        <v>0.1694</v>
      </c>
      <c r="L35" s="310">
        <v>34.51</v>
      </c>
      <c r="M35" s="310">
        <v>80.821999999999989</v>
      </c>
      <c r="N35" s="436">
        <v>25.9</v>
      </c>
      <c r="O35" s="436">
        <v>0.94219999999999993</v>
      </c>
      <c r="P35" s="112" t="s">
        <v>180</v>
      </c>
    </row>
    <row r="36" spans="1:16" x14ac:dyDescent="0.25">
      <c r="A36" s="500" t="s">
        <v>59</v>
      </c>
      <c r="B36" s="63"/>
      <c r="C36" s="158" t="s">
        <v>338</v>
      </c>
      <c r="D36" s="436">
        <v>6.3E-2</v>
      </c>
      <c r="E36" s="436">
        <v>1.7999999999999999E-2</v>
      </c>
      <c r="F36" s="115">
        <v>6.0217331334332833</v>
      </c>
      <c r="G36" s="405">
        <v>24.101919040479761</v>
      </c>
      <c r="H36" s="310">
        <v>0</v>
      </c>
      <c r="I36" s="310">
        <v>2.6999999999999996E-2</v>
      </c>
      <c r="J36" s="436">
        <v>0</v>
      </c>
      <c r="K36" s="310">
        <v>0</v>
      </c>
      <c r="L36" s="310">
        <v>9.7652023988006</v>
      </c>
      <c r="M36" s="310">
        <v>2.52</v>
      </c>
      <c r="N36" s="310">
        <v>1.26</v>
      </c>
      <c r="O36" s="436">
        <v>0.22952023988005998</v>
      </c>
      <c r="P36" s="112" t="s">
        <v>60</v>
      </c>
    </row>
    <row r="37" spans="1:16" ht="32.25" thickBot="1" x14ac:dyDescent="0.3">
      <c r="A37" s="500" t="s">
        <v>206</v>
      </c>
      <c r="B37" s="63"/>
      <c r="C37" s="569">
        <v>30</v>
      </c>
      <c r="D37" s="521">
        <v>2.2799999999999998</v>
      </c>
      <c r="E37" s="115">
        <v>0.24</v>
      </c>
      <c r="F37" s="310">
        <v>14.76</v>
      </c>
      <c r="G37" s="115">
        <v>70.5</v>
      </c>
      <c r="H37" s="570">
        <v>3.3000000000000002E-2</v>
      </c>
      <c r="I37" s="570"/>
      <c r="J37" s="570"/>
      <c r="K37" s="570">
        <v>0.33</v>
      </c>
      <c r="L37" s="570">
        <v>6</v>
      </c>
      <c r="M37" s="570">
        <v>19.5</v>
      </c>
      <c r="N37" s="570">
        <v>4.2</v>
      </c>
      <c r="O37" s="521">
        <v>0.33000000000000007</v>
      </c>
      <c r="P37" s="568" t="s">
        <v>216</v>
      </c>
    </row>
    <row r="38" spans="1:16" s="503" customFormat="1" ht="16.5" thickBot="1" x14ac:dyDescent="0.3">
      <c r="A38" s="554" t="s">
        <v>37</v>
      </c>
      <c r="B38" s="555"/>
      <c r="C38" s="556">
        <v>426</v>
      </c>
      <c r="D38" s="434">
        <v>13.743199999999998</v>
      </c>
      <c r="E38" s="373">
        <v>14.6508</v>
      </c>
      <c r="F38" s="373">
        <v>64.87813313343328</v>
      </c>
      <c r="G38" s="373">
        <v>441.86383808095951</v>
      </c>
      <c r="H38" s="373">
        <f>H34+H35+H36+H37</f>
        <v>0.20519999999999997</v>
      </c>
      <c r="I38" s="373">
        <f t="shared" ref="I38:O38" si="4">I34+I35+I36+I37</f>
        <v>17.200799999999997</v>
      </c>
      <c r="J38" s="373">
        <f t="shared" si="4"/>
        <v>3.640000000000001</v>
      </c>
      <c r="K38" s="373">
        <f t="shared" si="4"/>
        <v>4.013399999999999</v>
      </c>
      <c r="L38" s="373">
        <f t="shared" si="4"/>
        <v>80.711202398800594</v>
      </c>
      <c r="M38" s="373">
        <f t="shared" si="4"/>
        <v>217.43199999999993</v>
      </c>
      <c r="N38" s="373">
        <f t="shared" si="4"/>
        <v>58.141999999999989</v>
      </c>
      <c r="O38" s="373">
        <f t="shared" si="4"/>
        <v>2.5097202398800595</v>
      </c>
      <c r="P38" s="577"/>
    </row>
    <row r="39" spans="1:16" ht="16.5" thickBot="1" x14ac:dyDescent="0.3">
      <c r="A39" s="554" t="s">
        <v>62</v>
      </c>
      <c r="B39" s="574"/>
      <c r="C39" s="373">
        <f>C14+C18+C27+C32+C38</f>
        <v>1840</v>
      </c>
      <c r="D39" s="434">
        <v>52.69681354083437</v>
      </c>
      <c r="E39" s="434">
        <v>57.837058682634733</v>
      </c>
      <c r="F39" s="434">
        <v>257.8648779026654</v>
      </c>
      <c r="G39" s="434">
        <v>1808.3038380809596</v>
      </c>
      <c r="H39" s="434">
        <f t="shared" ref="H39:O39" si="5">H14+H18+H27+H32+H38</f>
        <v>0.86783137024302215</v>
      </c>
      <c r="I39" s="434">
        <f t="shared" si="5"/>
        <v>40.069626702816258</v>
      </c>
      <c r="J39" s="434">
        <f t="shared" si="5"/>
        <v>156.23371481923712</v>
      </c>
      <c r="K39" s="434">
        <f t="shared" si="5"/>
        <v>10.692150371221574</v>
      </c>
      <c r="L39" s="434">
        <f t="shared" si="5"/>
        <v>694.30602158022793</v>
      </c>
      <c r="M39" s="434">
        <f t="shared" si="5"/>
        <v>1011.4552349801146</v>
      </c>
      <c r="N39" s="434">
        <f t="shared" si="5"/>
        <v>298.70677906256452</v>
      </c>
      <c r="O39" s="434">
        <f t="shared" si="5"/>
        <v>14.376454546678758</v>
      </c>
      <c r="P39" s="401"/>
    </row>
    <row r="41" spans="1:16" ht="16.5" thickBot="1" x14ac:dyDescent="0.3">
      <c r="A41" s="537" t="s">
        <v>63</v>
      </c>
      <c r="B41" s="537"/>
      <c r="C41" s="538"/>
      <c r="G41" s="580"/>
      <c r="H41" s="580"/>
      <c r="I41" s="580"/>
      <c r="J41" s="580"/>
      <c r="K41" s="580"/>
      <c r="L41" s="580"/>
      <c r="M41" s="580"/>
      <c r="N41" s="580"/>
      <c r="O41" s="580"/>
      <c r="P41" s="545"/>
    </row>
    <row r="42" spans="1:16" ht="27" customHeight="1" x14ac:dyDescent="0.25">
      <c r="A42" s="540" t="s">
        <v>3</v>
      </c>
      <c r="B42" s="541"/>
      <c r="C42" s="550" t="s">
        <v>4</v>
      </c>
      <c r="D42" s="878" t="s">
        <v>6</v>
      </c>
      <c r="E42" s="879"/>
      <c r="F42" s="880"/>
      <c r="G42" s="878" t="s">
        <v>7</v>
      </c>
      <c r="H42" s="890" t="s">
        <v>505</v>
      </c>
      <c r="I42" s="884" t="s">
        <v>506</v>
      </c>
      <c r="J42" s="887" t="s">
        <v>507</v>
      </c>
      <c r="K42" s="884" t="s">
        <v>508</v>
      </c>
      <c r="L42" s="890" t="s">
        <v>509</v>
      </c>
      <c r="M42" s="884" t="s">
        <v>510</v>
      </c>
      <c r="N42" s="887" t="s">
        <v>511</v>
      </c>
      <c r="O42" s="887" t="s">
        <v>512</v>
      </c>
      <c r="P42" s="876" t="s">
        <v>64</v>
      </c>
    </row>
    <row r="43" spans="1:16" ht="16.5" thickBot="1" x14ac:dyDescent="0.3">
      <c r="A43" s="500" t="s">
        <v>10</v>
      </c>
      <c r="B43" s="63"/>
      <c r="C43" s="158" t="s">
        <v>11</v>
      </c>
      <c r="D43" s="881"/>
      <c r="E43" s="882"/>
      <c r="F43" s="882"/>
      <c r="G43" s="405" t="s">
        <v>13</v>
      </c>
      <c r="H43" s="891"/>
      <c r="I43" s="885"/>
      <c r="J43" s="888"/>
      <c r="K43" s="885"/>
      <c r="L43" s="891"/>
      <c r="M43" s="885"/>
      <c r="N43" s="888"/>
      <c r="O43" s="888"/>
      <c r="P43" s="150" t="s">
        <v>65</v>
      </c>
    </row>
    <row r="44" spans="1:16" s="503" customFormat="1" ht="16.5" thickBot="1" x14ac:dyDescent="0.3">
      <c r="A44" s="544"/>
      <c r="B44" s="545"/>
      <c r="C44" s="569"/>
      <c r="D44" s="547" t="s">
        <v>16</v>
      </c>
      <c r="E44" s="548" t="s">
        <v>17</v>
      </c>
      <c r="F44" s="547" t="s">
        <v>18</v>
      </c>
      <c r="G44" s="548" t="s">
        <v>19</v>
      </c>
      <c r="H44" s="892"/>
      <c r="I44" s="886"/>
      <c r="J44" s="889"/>
      <c r="K44" s="886"/>
      <c r="L44" s="892"/>
      <c r="M44" s="886"/>
      <c r="N44" s="889"/>
      <c r="O44" s="889"/>
      <c r="P44" s="568"/>
    </row>
    <row r="45" spans="1:16" s="503" customFormat="1" x14ac:dyDescent="0.25">
      <c r="A45" s="540"/>
      <c r="B45" s="908" t="s">
        <v>21</v>
      </c>
      <c r="C45" s="550"/>
      <c r="D45" s="578"/>
      <c r="E45" s="582"/>
      <c r="F45" s="578"/>
      <c r="G45" s="582"/>
      <c r="H45" s="578"/>
      <c r="I45" s="582"/>
      <c r="J45" s="579"/>
      <c r="K45" s="582"/>
      <c r="L45" s="579"/>
      <c r="M45" s="582"/>
      <c r="N45" s="552"/>
      <c r="O45" s="579"/>
      <c r="P45" s="112"/>
    </row>
    <row r="46" spans="1:16" ht="31.5" x14ac:dyDescent="0.25">
      <c r="A46" s="500" t="s">
        <v>332</v>
      </c>
      <c r="B46" s="63"/>
      <c r="C46" s="158" t="s">
        <v>337</v>
      </c>
      <c r="D46" s="115">
        <v>4.8281520958083828</v>
      </c>
      <c r="E46" s="310">
        <v>7.2628586826347297</v>
      </c>
      <c r="F46" s="115">
        <v>29.504922155688618</v>
      </c>
      <c r="G46" s="310">
        <v>202.64047904191614</v>
      </c>
      <c r="H46" s="115">
        <v>9.7199999999999995E-2</v>
      </c>
      <c r="I46" s="310">
        <v>0</v>
      </c>
      <c r="J46" s="115">
        <v>11.976047904191617</v>
      </c>
      <c r="K46" s="310">
        <v>0.8375341317365268</v>
      </c>
      <c r="L46" s="115">
        <v>19.492562874251494</v>
      </c>
      <c r="M46" s="310">
        <v>122.03820359281436</v>
      </c>
      <c r="N46" s="310">
        <v>25.919999999999995</v>
      </c>
      <c r="O46" s="115">
        <v>2.0489880239520954</v>
      </c>
      <c r="P46" s="112" t="s">
        <v>312</v>
      </c>
    </row>
    <row r="47" spans="1:16" x14ac:dyDescent="0.25">
      <c r="A47" s="500" t="s">
        <v>67</v>
      </c>
      <c r="B47" s="63"/>
      <c r="C47" s="158" t="s">
        <v>338</v>
      </c>
      <c r="D47" s="115">
        <v>3.6702000000000004</v>
      </c>
      <c r="E47" s="310">
        <v>3.1896</v>
      </c>
      <c r="F47" s="115">
        <v>15.8202</v>
      </c>
      <c r="G47" s="310">
        <v>106.74</v>
      </c>
      <c r="H47" s="115">
        <v>5.04E-2</v>
      </c>
      <c r="I47" s="310">
        <v>1.4292</v>
      </c>
      <c r="J47" s="115">
        <v>21.96</v>
      </c>
      <c r="K47" s="310"/>
      <c r="L47" s="115">
        <v>136.99799999999999</v>
      </c>
      <c r="M47" s="310">
        <v>112.10399999999998</v>
      </c>
      <c r="N47" s="310">
        <v>19.206</v>
      </c>
      <c r="O47" s="115">
        <v>0.43020000000000003</v>
      </c>
      <c r="P47" s="112" t="s">
        <v>68</v>
      </c>
    </row>
    <row r="48" spans="1:16" ht="16.5" thickBot="1" x14ac:dyDescent="0.3">
      <c r="A48" s="500" t="s">
        <v>205</v>
      </c>
      <c r="B48" s="63"/>
      <c r="C48" s="583" t="s">
        <v>339</v>
      </c>
      <c r="D48" s="115">
        <v>3.605</v>
      </c>
      <c r="E48" s="310">
        <v>5.83</v>
      </c>
      <c r="F48" s="115">
        <v>15.489999999999997</v>
      </c>
      <c r="G48" s="310">
        <v>128.76666666666665</v>
      </c>
      <c r="H48" s="115">
        <v>3.4666666666666651E-2</v>
      </c>
      <c r="I48" s="310">
        <v>3.5000000000000003E-2</v>
      </c>
      <c r="J48" s="115">
        <v>30.5</v>
      </c>
      <c r="K48" s="310">
        <v>0.58000000000000007</v>
      </c>
      <c r="L48" s="115">
        <v>56.9</v>
      </c>
      <c r="M48" s="310">
        <v>51</v>
      </c>
      <c r="N48" s="310">
        <v>6.65</v>
      </c>
      <c r="O48" s="115">
        <v>0.40500000000000003</v>
      </c>
      <c r="P48" s="112" t="s">
        <v>255</v>
      </c>
    </row>
    <row r="49" spans="1:16" ht="16.5" thickBot="1" x14ac:dyDescent="0.3">
      <c r="A49" s="554" t="s">
        <v>37</v>
      </c>
      <c r="B49" s="555"/>
      <c r="C49" s="556">
        <v>409</v>
      </c>
      <c r="D49" s="572">
        <v>11.32</v>
      </c>
      <c r="E49" s="572">
        <v>12.49</v>
      </c>
      <c r="F49" s="572">
        <v>54.79</v>
      </c>
      <c r="G49" s="572">
        <v>377.99</v>
      </c>
      <c r="H49" s="572">
        <f t="shared" ref="H49:O49" si="6">SUM(H45:H48)</f>
        <v>0.18226666666666666</v>
      </c>
      <c r="I49" s="572">
        <f t="shared" si="6"/>
        <v>1.4641999999999999</v>
      </c>
      <c r="J49" s="572">
        <f t="shared" si="6"/>
        <v>64.436047904191611</v>
      </c>
      <c r="K49" s="572">
        <f t="shared" si="6"/>
        <v>1.4175341317365269</v>
      </c>
      <c r="L49" s="572">
        <f t="shared" si="6"/>
        <v>213.39056287425149</v>
      </c>
      <c r="M49" s="572">
        <f t="shared" si="6"/>
        <v>285.14220359281433</v>
      </c>
      <c r="N49" s="572">
        <f t="shared" si="6"/>
        <v>51.775999999999989</v>
      </c>
      <c r="O49" s="572">
        <f t="shared" si="6"/>
        <v>2.8841880239520954</v>
      </c>
      <c r="P49" s="373"/>
    </row>
    <row r="50" spans="1:16" x14ac:dyDescent="0.25">
      <c r="A50" s="500"/>
      <c r="B50" s="911" t="s">
        <v>38</v>
      </c>
      <c r="C50" s="158"/>
      <c r="D50" s="310"/>
      <c r="E50" s="310"/>
      <c r="F50" s="310"/>
      <c r="G50" s="405"/>
      <c r="H50" s="405"/>
      <c r="I50" s="310"/>
      <c r="J50" s="115"/>
      <c r="K50" s="310"/>
      <c r="L50" s="115"/>
      <c r="M50" s="310"/>
      <c r="N50" s="310"/>
      <c r="O50" s="115"/>
      <c r="P50" s="112"/>
    </row>
    <row r="51" spans="1:16" x14ac:dyDescent="0.25">
      <c r="A51" s="500" t="s">
        <v>251</v>
      </c>
      <c r="B51" s="63"/>
      <c r="C51" s="158">
        <v>180</v>
      </c>
      <c r="D51" s="405">
        <v>2.83</v>
      </c>
      <c r="E51" s="310">
        <v>3.15</v>
      </c>
      <c r="F51" s="115">
        <v>13.7</v>
      </c>
      <c r="G51" s="310">
        <v>94.4</v>
      </c>
      <c r="H51" s="115">
        <v>1.9799999999999998E-2</v>
      </c>
      <c r="I51" s="310">
        <v>3.5999999999999996</v>
      </c>
      <c r="J51" s="115">
        <v>0</v>
      </c>
      <c r="K51" s="310">
        <v>0.18</v>
      </c>
      <c r="L51" s="115">
        <v>12.6</v>
      </c>
      <c r="M51" s="310">
        <v>12.6</v>
      </c>
      <c r="N51" s="310">
        <v>7.2</v>
      </c>
      <c r="O51" s="115">
        <v>2.52</v>
      </c>
      <c r="P51" s="112" t="s">
        <v>204</v>
      </c>
    </row>
    <row r="52" spans="1:16" ht="16.5" thickBot="1" x14ac:dyDescent="0.3">
      <c r="A52" s="500" t="s">
        <v>142</v>
      </c>
      <c r="B52" s="63"/>
      <c r="C52" s="158"/>
      <c r="D52" s="405"/>
      <c r="E52" s="310"/>
      <c r="F52" s="115"/>
      <c r="G52" s="310"/>
      <c r="H52" s="115"/>
      <c r="I52" s="310"/>
      <c r="J52" s="115"/>
      <c r="K52" s="310"/>
      <c r="L52" s="115"/>
      <c r="M52" s="310"/>
      <c r="N52" s="310"/>
      <c r="O52" s="115"/>
      <c r="P52" s="112"/>
    </row>
    <row r="53" spans="1:16" ht="30.75" customHeight="1" thickBot="1" x14ac:dyDescent="0.3">
      <c r="A53" s="554" t="s">
        <v>37</v>
      </c>
      <c r="B53" s="555"/>
      <c r="C53" s="556">
        <v>180</v>
      </c>
      <c r="D53" s="373">
        <v>2.83</v>
      </c>
      <c r="E53" s="373">
        <v>3.15</v>
      </c>
      <c r="F53" s="373">
        <v>13.7</v>
      </c>
      <c r="G53" s="373">
        <v>94.4</v>
      </c>
      <c r="H53" s="572">
        <f t="shared" ref="H53:O53" si="7">H51</f>
        <v>1.9799999999999998E-2</v>
      </c>
      <c r="I53" s="572">
        <f t="shared" si="7"/>
        <v>3.5999999999999996</v>
      </c>
      <c r="J53" s="572">
        <f t="shared" si="7"/>
        <v>0</v>
      </c>
      <c r="K53" s="572">
        <f t="shared" si="7"/>
        <v>0.18</v>
      </c>
      <c r="L53" s="572">
        <f t="shared" si="7"/>
        <v>12.6</v>
      </c>
      <c r="M53" s="572">
        <f t="shared" si="7"/>
        <v>12.6</v>
      </c>
      <c r="N53" s="572">
        <f t="shared" si="7"/>
        <v>7.2</v>
      </c>
      <c r="O53" s="572">
        <f t="shared" si="7"/>
        <v>2.52</v>
      </c>
      <c r="P53" s="401"/>
    </row>
    <row r="54" spans="1:16" ht="20.25" customHeight="1" x14ac:dyDescent="0.25">
      <c r="A54" s="540"/>
      <c r="B54" s="908" t="s">
        <v>40</v>
      </c>
      <c r="C54" s="550"/>
      <c r="D54" s="878"/>
      <c r="E54" s="878"/>
      <c r="F54" s="126"/>
      <c r="G54" s="126"/>
      <c r="H54" s="579"/>
      <c r="I54" s="551"/>
      <c r="J54" s="579"/>
      <c r="K54" s="551"/>
      <c r="L54" s="579"/>
      <c r="M54" s="551"/>
      <c r="N54" s="551"/>
      <c r="O54" s="579"/>
      <c r="P54" s="543"/>
    </row>
    <row r="55" spans="1:16" s="503" customFormat="1" x14ac:dyDescent="0.25">
      <c r="A55" s="500" t="s">
        <v>266</v>
      </c>
      <c r="B55" s="529"/>
      <c r="C55" s="158">
        <v>60</v>
      </c>
      <c r="D55" s="115">
        <v>0.72899999999999998</v>
      </c>
      <c r="E55" s="310">
        <v>4.7058</v>
      </c>
      <c r="F55" s="115">
        <v>5.3772000000000002</v>
      </c>
      <c r="G55" s="310">
        <v>66.84</v>
      </c>
      <c r="H55" s="115">
        <v>3.3000000000000008E-2</v>
      </c>
      <c r="I55" s="310">
        <v>3.6216000000000008</v>
      </c>
      <c r="J55" s="115"/>
      <c r="K55" s="310">
        <v>1.446</v>
      </c>
      <c r="L55" s="115">
        <v>11.113799999999999</v>
      </c>
      <c r="M55" s="310">
        <v>25.261799999999997</v>
      </c>
      <c r="N55" s="310">
        <v>9.1259999999999994</v>
      </c>
      <c r="O55" s="115">
        <v>0.4098</v>
      </c>
      <c r="P55" s="112" t="s">
        <v>267</v>
      </c>
    </row>
    <row r="56" spans="1:16" ht="45" x14ac:dyDescent="0.25">
      <c r="A56" s="584" t="s">
        <v>433</v>
      </c>
      <c r="B56" s="214"/>
      <c r="C56" s="585" t="s">
        <v>207</v>
      </c>
      <c r="D56" s="248">
        <v>2.843618181818182</v>
      </c>
      <c r="E56" s="247">
        <v>5.913351048951049</v>
      </c>
      <c r="F56" s="248">
        <v>8.9191482517482523</v>
      </c>
      <c r="G56" s="247">
        <v>106.62867132867135</v>
      </c>
      <c r="H56" s="248">
        <v>4.2097902097902103E-2</v>
      </c>
      <c r="I56" s="247">
        <v>7.8159720279720313</v>
      </c>
      <c r="J56" s="248">
        <v>10.973006993006994</v>
      </c>
      <c r="K56" s="247">
        <v>1.770979020979021</v>
      </c>
      <c r="L56" s="248">
        <v>46.557846153846164</v>
      </c>
      <c r="M56" s="247">
        <v>53.987734265734275</v>
      </c>
      <c r="N56" s="247">
        <v>20.881370629370632</v>
      </c>
      <c r="O56" s="248">
        <v>1.0079860139860142</v>
      </c>
      <c r="P56" s="586" t="s">
        <v>71</v>
      </c>
    </row>
    <row r="57" spans="1:16" ht="15.75" customHeight="1" x14ac:dyDescent="0.25">
      <c r="A57" s="584" t="s">
        <v>348</v>
      </c>
      <c r="B57" s="352"/>
      <c r="C57" s="585" t="s">
        <v>108</v>
      </c>
      <c r="D57" s="526">
        <v>7.4892500000000002</v>
      </c>
      <c r="E57" s="587">
        <v>8.9150000000000009</v>
      </c>
      <c r="F57" s="526">
        <v>6.4489999999999998</v>
      </c>
      <c r="G57" s="587">
        <v>136.30000000000001</v>
      </c>
      <c r="H57" s="526">
        <v>2.9750000000000002E-2</v>
      </c>
      <c r="I57" s="587">
        <v>0.59125000000000005</v>
      </c>
      <c r="J57" s="526">
        <v>32.050000000000004</v>
      </c>
      <c r="K57" s="587">
        <v>0.18700000000000006</v>
      </c>
      <c r="L57" s="526">
        <v>39.742500000000007</v>
      </c>
      <c r="M57" s="587">
        <v>66.597499999999997</v>
      </c>
      <c r="N57" s="587">
        <v>10.1325</v>
      </c>
      <c r="O57" s="526">
        <v>0.63474999999999993</v>
      </c>
      <c r="P57" s="588" t="s">
        <v>349</v>
      </c>
    </row>
    <row r="58" spans="1:16" ht="30" x14ac:dyDescent="0.25">
      <c r="A58" s="584" t="s">
        <v>203</v>
      </c>
      <c r="B58" s="352"/>
      <c r="C58" s="590" t="s">
        <v>179</v>
      </c>
      <c r="D58" s="526">
        <v>4.9288520958083826</v>
      </c>
      <c r="E58" s="587">
        <v>2.7504586826347306</v>
      </c>
      <c r="F58" s="526">
        <v>27.702922155688626</v>
      </c>
      <c r="G58" s="587">
        <v>155.22047904191618</v>
      </c>
      <c r="H58" s="526">
        <v>4.9399999999999999E-2</v>
      </c>
      <c r="I58" s="587">
        <v>0</v>
      </c>
      <c r="J58" s="526">
        <v>11.976047904191617</v>
      </c>
      <c r="K58" s="587">
        <v>0.70243413173652691</v>
      </c>
      <c r="L58" s="526">
        <v>10.417862874251496</v>
      </c>
      <c r="M58" s="587">
        <v>33.110253592814367</v>
      </c>
      <c r="N58" s="587">
        <v>7.4697999999999993</v>
      </c>
      <c r="O58" s="526">
        <v>0.74438802395209569</v>
      </c>
      <c r="P58" s="588" t="s">
        <v>184</v>
      </c>
    </row>
    <row r="59" spans="1:16" s="503" customFormat="1" x14ac:dyDescent="0.25">
      <c r="A59" s="63" t="s">
        <v>466</v>
      </c>
      <c r="B59" s="63"/>
      <c r="C59" s="158">
        <v>180</v>
      </c>
      <c r="D59" s="115">
        <v>0.14399999999999999</v>
      </c>
      <c r="E59" s="310">
        <v>0.14399999999999999</v>
      </c>
      <c r="F59" s="115">
        <v>25.091999999999999</v>
      </c>
      <c r="G59" s="310">
        <v>103.13999999999999</v>
      </c>
      <c r="H59" s="579">
        <v>1.0799999999999997E-2</v>
      </c>
      <c r="I59" s="551">
        <v>0.80999999999999983</v>
      </c>
      <c r="J59" s="579">
        <v>0</v>
      </c>
      <c r="K59" s="551">
        <v>7.1999999999999995E-2</v>
      </c>
      <c r="L59" s="579">
        <v>12.761999999999999</v>
      </c>
      <c r="M59" s="551">
        <v>3.9599999999999991</v>
      </c>
      <c r="N59" s="551">
        <v>4.6259999999999986</v>
      </c>
      <c r="O59" s="579">
        <v>0.85679999999999967</v>
      </c>
      <c r="P59" s="112" t="s">
        <v>158</v>
      </c>
    </row>
    <row r="60" spans="1:16" ht="31.5" x14ac:dyDescent="0.25">
      <c r="A60" s="500" t="s">
        <v>206</v>
      </c>
      <c r="B60" s="63"/>
      <c r="C60" s="158">
        <v>25</v>
      </c>
      <c r="D60" s="310">
        <v>1.9</v>
      </c>
      <c r="E60" s="115">
        <v>0.2</v>
      </c>
      <c r="F60" s="310">
        <v>12.3</v>
      </c>
      <c r="G60" s="310">
        <v>58.75</v>
      </c>
      <c r="H60" s="115">
        <v>2.75E-2</v>
      </c>
      <c r="I60" s="310"/>
      <c r="J60" s="115"/>
      <c r="K60" s="310">
        <v>0.27500000000000002</v>
      </c>
      <c r="L60" s="115">
        <v>5</v>
      </c>
      <c r="M60" s="310">
        <v>16.25</v>
      </c>
      <c r="N60" s="310">
        <v>3.5</v>
      </c>
      <c r="O60" s="115">
        <v>0.27500000000000002</v>
      </c>
      <c r="P60" s="112" t="s">
        <v>216</v>
      </c>
    </row>
    <row r="61" spans="1:16" ht="32.25" thickBot="1" x14ac:dyDescent="0.3">
      <c r="A61" s="544" t="s">
        <v>264</v>
      </c>
      <c r="B61" s="545"/>
      <c r="C61" s="569">
        <v>45</v>
      </c>
      <c r="D61" s="570">
        <v>2.97</v>
      </c>
      <c r="E61" s="882">
        <v>0.54</v>
      </c>
      <c r="F61" s="570">
        <v>17.820000000000004</v>
      </c>
      <c r="G61" s="570">
        <v>89.100000000000009</v>
      </c>
      <c r="H61" s="882">
        <v>7.6500000000000012E-2</v>
      </c>
      <c r="I61" s="570"/>
      <c r="J61" s="882"/>
      <c r="K61" s="570">
        <v>0.62999999999999989</v>
      </c>
      <c r="L61" s="882">
        <v>13.049999999999997</v>
      </c>
      <c r="M61" s="570">
        <v>67.499999999999986</v>
      </c>
      <c r="N61" s="570">
        <v>21.15</v>
      </c>
      <c r="O61" s="882">
        <v>1.7549999999999999</v>
      </c>
      <c r="P61" s="568" t="s">
        <v>215</v>
      </c>
    </row>
    <row r="62" spans="1:16" ht="23.25" customHeight="1" thickBot="1" x14ac:dyDescent="0.3">
      <c r="A62" s="554" t="s">
        <v>37</v>
      </c>
      <c r="B62" s="574"/>
      <c r="C62" s="591">
        <v>716</v>
      </c>
      <c r="D62" s="572">
        <v>19.104720277626562</v>
      </c>
      <c r="E62" s="572">
        <v>22.01</v>
      </c>
      <c r="F62" s="572">
        <v>91.360270407436886</v>
      </c>
      <c r="G62" s="572">
        <v>657.22915037058749</v>
      </c>
      <c r="H62" s="572">
        <f>SUM(H54:H61)</f>
        <v>0.26904790209790214</v>
      </c>
      <c r="I62" s="572">
        <f t="shared" ref="I62:O62" si="8">SUM(I54:I61)</f>
        <v>12.838822027972032</v>
      </c>
      <c r="J62" s="572">
        <f t="shared" si="8"/>
        <v>54.999054897198619</v>
      </c>
      <c r="K62" s="572">
        <f t="shared" si="8"/>
        <v>5.0834131527155479</v>
      </c>
      <c r="L62" s="572">
        <f t="shared" si="8"/>
        <v>138.64400902809766</v>
      </c>
      <c r="M62" s="572">
        <f t="shared" si="8"/>
        <v>266.6672878585486</v>
      </c>
      <c r="N62" s="572">
        <f t="shared" si="8"/>
        <v>76.885670629370622</v>
      </c>
      <c r="O62" s="572">
        <f t="shared" si="8"/>
        <v>5.6837240379381093</v>
      </c>
      <c r="P62" s="592"/>
    </row>
    <row r="63" spans="1:16" s="589" customFormat="1" ht="16.5" customHeight="1" x14ac:dyDescent="0.25">
      <c r="A63" s="500"/>
      <c r="B63" s="906" t="s">
        <v>428</v>
      </c>
      <c r="C63" s="493"/>
      <c r="D63" s="593"/>
      <c r="E63" s="495"/>
      <c r="F63" s="489"/>
      <c r="G63" s="495"/>
      <c r="H63" s="494"/>
      <c r="I63" s="489"/>
      <c r="J63" s="495"/>
      <c r="K63" s="489"/>
      <c r="L63" s="495"/>
      <c r="M63" s="489"/>
      <c r="N63" s="489"/>
      <c r="O63" s="593"/>
      <c r="P63" s="112"/>
    </row>
    <row r="64" spans="1:16" s="589" customFormat="1" ht="20.25" customHeight="1" x14ac:dyDescent="0.25">
      <c r="A64" s="500" t="s">
        <v>174</v>
      </c>
      <c r="B64" s="558"/>
      <c r="C64" s="493">
        <v>180</v>
      </c>
      <c r="D64" s="489">
        <v>5.2199999999999989</v>
      </c>
      <c r="E64" s="593">
        <v>4.4999999999999991</v>
      </c>
      <c r="F64" s="489">
        <v>7.5599999999999987</v>
      </c>
      <c r="G64" s="489">
        <v>91.799999999999983</v>
      </c>
      <c r="H64" s="494">
        <v>6.3E-2</v>
      </c>
      <c r="I64" s="489">
        <v>0.53999999999999992</v>
      </c>
      <c r="J64" s="495">
        <v>36</v>
      </c>
      <c r="K64" s="489">
        <v>0</v>
      </c>
      <c r="L64" s="495">
        <v>223.2</v>
      </c>
      <c r="M64" s="489">
        <v>165.6</v>
      </c>
      <c r="N64" s="489">
        <v>25.2</v>
      </c>
      <c r="O64" s="495">
        <v>0.18</v>
      </c>
      <c r="P64" s="112" t="s">
        <v>149</v>
      </c>
    </row>
    <row r="65" spans="1:16" ht="36.75" customHeight="1" x14ac:dyDescent="0.25">
      <c r="A65" s="500" t="s">
        <v>402</v>
      </c>
      <c r="B65" s="500" t="s">
        <v>181</v>
      </c>
      <c r="C65" s="493"/>
      <c r="D65" s="489"/>
      <c r="E65" s="593"/>
      <c r="F65" s="489"/>
      <c r="G65" s="489"/>
      <c r="H65" s="494"/>
      <c r="I65" s="489"/>
      <c r="J65" s="495"/>
      <c r="K65" s="489"/>
      <c r="L65" s="495"/>
      <c r="M65" s="489"/>
      <c r="N65" s="489"/>
      <c r="O65" s="495"/>
      <c r="P65" s="112"/>
    </row>
    <row r="66" spans="1:16" ht="16.5" thickBot="1" x14ac:dyDescent="0.3">
      <c r="A66" s="500" t="s">
        <v>242</v>
      </c>
      <c r="B66" s="63"/>
      <c r="C66" s="158">
        <v>50</v>
      </c>
      <c r="D66" s="436">
        <v>3.39</v>
      </c>
      <c r="E66" s="115">
        <v>4.9000000000000004</v>
      </c>
      <c r="F66" s="310">
        <v>30.1</v>
      </c>
      <c r="G66" s="115">
        <v>165.5</v>
      </c>
      <c r="H66" s="405">
        <v>5.9999999999999991E-2</v>
      </c>
      <c r="I66" s="310"/>
      <c r="J66" s="115"/>
      <c r="K66" s="310">
        <v>2.5499999999999998</v>
      </c>
      <c r="L66" s="115">
        <v>9.3000000000000007</v>
      </c>
      <c r="M66" s="310">
        <v>32.1</v>
      </c>
      <c r="N66" s="310">
        <v>13.1</v>
      </c>
      <c r="O66" s="436">
        <v>0.6</v>
      </c>
      <c r="P66" s="112" t="s">
        <v>246</v>
      </c>
    </row>
    <row r="67" spans="1:16" ht="16.5" thickBot="1" x14ac:dyDescent="0.3">
      <c r="A67" s="554" t="s">
        <v>37</v>
      </c>
      <c r="B67" s="555"/>
      <c r="C67" s="594">
        <v>230</v>
      </c>
      <c r="D67" s="595">
        <v>8.41</v>
      </c>
      <c r="E67" s="595">
        <v>9.3999999999999986</v>
      </c>
      <c r="F67" s="595">
        <v>37.659999999999997</v>
      </c>
      <c r="G67" s="595">
        <v>257.29999999999995</v>
      </c>
      <c r="H67" s="596">
        <f>H64+H66</f>
        <v>0.123</v>
      </c>
      <c r="I67" s="596">
        <f t="shared" ref="I67:O67" si="9">I64+I66</f>
        <v>0.53999999999999992</v>
      </c>
      <c r="J67" s="596">
        <f t="shared" si="9"/>
        <v>36</v>
      </c>
      <c r="K67" s="596">
        <f t="shared" si="9"/>
        <v>2.5499999999999998</v>
      </c>
      <c r="L67" s="596">
        <f t="shared" si="9"/>
        <v>232.5</v>
      </c>
      <c r="M67" s="596">
        <f t="shared" si="9"/>
        <v>197.7</v>
      </c>
      <c r="N67" s="596">
        <f t="shared" si="9"/>
        <v>38.299999999999997</v>
      </c>
      <c r="O67" s="596">
        <f t="shared" si="9"/>
        <v>0.78</v>
      </c>
      <c r="P67" s="401"/>
    </row>
    <row r="68" spans="1:16" s="503" customFormat="1" x14ac:dyDescent="0.25">
      <c r="A68" s="500"/>
      <c r="B68" s="906" t="s">
        <v>429</v>
      </c>
      <c r="C68" s="493"/>
      <c r="D68" s="593"/>
      <c r="E68" s="495"/>
      <c r="F68" s="489"/>
      <c r="G68" s="495"/>
      <c r="H68" s="494"/>
      <c r="I68" s="489"/>
      <c r="J68" s="495"/>
      <c r="K68" s="489"/>
      <c r="L68" s="495"/>
      <c r="M68" s="489"/>
      <c r="N68" s="489"/>
      <c r="O68" s="495"/>
      <c r="P68" s="112"/>
    </row>
    <row r="69" spans="1:16" x14ac:dyDescent="0.25">
      <c r="A69" s="500" t="s">
        <v>436</v>
      </c>
      <c r="B69" s="63"/>
      <c r="C69" s="158" t="s">
        <v>489</v>
      </c>
      <c r="D69" s="436">
        <v>13.34</v>
      </c>
      <c r="E69" s="115">
        <v>14.530200000000001</v>
      </c>
      <c r="F69" s="310">
        <v>49.1</v>
      </c>
      <c r="G69" s="115">
        <v>418.5</v>
      </c>
      <c r="H69" s="405">
        <v>7.9500000000000001E-2</v>
      </c>
      <c r="I69" s="310">
        <v>2.1419999999999999</v>
      </c>
      <c r="J69" s="115">
        <v>89.039999999999992</v>
      </c>
      <c r="K69" s="310">
        <v>0.70109999999999983</v>
      </c>
      <c r="L69" s="115">
        <v>192.41639999999995</v>
      </c>
      <c r="M69" s="310">
        <v>265.34820000000002</v>
      </c>
      <c r="N69" s="310">
        <v>36.995399999999997</v>
      </c>
      <c r="O69" s="436">
        <v>1.0721400000000001</v>
      </c>
      <c r="P69" s="112" t="s">
        <v>250</v>
      </c>
    </row>
    <row r="70" spans="1:16" ht="16.5" thickBot="1" x14ac:dyDescent="0.3">
      <c r="A70" s="500" t="s">
        <v>79</v>
      </c>
      <c r="B70" s="63"/>
      <c r="C70" s="310" t="s">
        <v>340</v>
      </c>
      <c r="D70" s="436">
        <v>0.126</v>
      </c>
      <c r="E70" s="115">
        <v>2.4999999999999998E-2</v>
      </c>
      <c r="F70" s="310">
        <v>6.2317331334332833</v>
      </c>
      <c r="G70" s="115">
        <v>26.48191904047976</v>
      </c>
      <c r="H70" s="405">
        <v>2.8E-3</v>
      </c>
      <c r="I70" s="310">
        <v>2.827</v>
      </c>
      <c r="J70" s="115">
        <v>0</v>
      </c>
      <c r="K70" s="310">
        <v>1.4000000000000002E-2</v>
      </c>
      <c r="L70" s="115">
        <v>12.565202398800601</v>
      </c>
      <c r="M70" s="310">
        <v>4.0600000000000005</v>
      </c>
      <c r="N70" s="310">
        <v>2.1</v>
      </c>
      <c r="O70" s="436">
        <v>0.27152023988006002</v>
      </c>
      <c r="P70" s="112" t="s">
        <v>80</v>
      </c>
    </row>
    <row r="71" spans="1:16" ht="16.5" thickBot="1" x14ac:dyDescent="0.3">
      <c r="A71" s="597" t="s">
        <v>37</v>
      </c>
      <c r="B71" s="598"/>
      <c r="C71" s="599">
        <v>343</v>
      </c>
      <c r="D71" s="600">
        <v>13.465999999999999</v>
      </c>
      <c r="E71" s="600">
        <v>14.555200000000001</v>
      </c>
      <c r="F71" s="600">
        <v>62.98</v>
      </c>
      <c r="G71" s="600">
        <v>444.98191904047974</v>
      </c>
      <c r="H71" s="600">
        <f t="shared" ref="H71:O71" si="10">H69+H70</f>
        <v>8.2299999999999998E-2</v>
      </c>
      <c r="I71" s="600">
        <f t="shared" si="10"/>
        <v>4.9689999999999994</v>
      </c>
      <c r="J71" s="600">
        <f t="shared" si="10"/>
        <v>89.039999999999992</v>
      </c>
      <c r="K71" s="600">
        <f t="shared" si="10"/>
        <v>0.71509999999999985</v>
      </c>
      <c r="L71" s="600">
        <f t="shared" si="10"/>
        <v>204.98160239880056</v>
      </c>
      <c r="M71" s="600">
        <f t="shared" si="10"/>
        <v>269.40820000000002</v>
      </c>
      <c r="N71" s="600">
        <f t="shared" si="10"/>
        <v>39.095399999999998</v>
      </c>
      <c r="O71" s="600">
        <f t="shared" si="10"/>
        <v>1.3436602398800601</v>
      </c>
      <c r="P71" s="401"/>
    </row>
    <row r="72" spans="1:16" ht="23.25" customHeight="1" thickBot="1" x14ac:dyDescent="0.3">
      <c r="A72" s="554" t="s">
        <v>62</v>
      </c>
      <c r="B72" s="574"/>
      <c r="C72" s="373">
        <f>C49+C53+C62+C67+C71</f>
        <v>1878</v>
      </c>
      <c r="D72" s="373">
        <v>55.130720277626558</v>
      </c>
      <c r="E72" s="373">
        <v>61.605200000000004</v>
      </c>
      <c r="F72" s="373">
        <v>260.49027040743687</v>
      </c>
      <c r="G72" s="373">
        <v>1831.9010694110671</v>
      </c>
      <c r="H72" s="373">
        <f t="shared" ref="H72:O72" si="11">H49+H53+H62+H67+H71</f>
        <v>0.67641456876456885</v>
      </c>
      <c r="I72" s="373">
        <f t="shared" si="11"/>
        <v>23.412022027972029</v>
      </c>
      <c r="J72" s="373">
        <f t="shared" si="11"/>
        <v>244.47510280139022</v>
      </c>
      <c r="K72" s="373">
        <f t="shared" si="11"/>
        <v>9.9460472844520744</v>
      </c>
      <c r="L72" s="373">
        <f t="shared" si="11"/>
        <v>802.11617430114961</v>
      </c>
      <c r="M72" s="373">
        <f t="shared" si="11"/>
        <v>1031.5176914513631</v>
      </c>
      <c r="N72" s="373">
        <f t="shared" si="11"/>
        <v>213.25707062937062</v>
      </c>
      <c r="O72" s="373">
        <f t="shared" si="11"/>
        <v>13.211572301770264</v>
      </c>
      <c r="P72" s="401"/>
    </row>
    <row r="73" spans="1:16" s="503" customFormat="1" x14ac:dyDescent="0.25">
      <c r="A73" s="529"/>
      <c r="B73" s="529"/>
      <c r="C73" s="601"/>
      <c r="D73" s="565"/>
      <c r="E73" s="565"/>
      <c r="F73" s="565"/>
      <c r="G73" s="602"/>
      <c r="H73" s="602"/>
      <c r="I73" s="602"/>
      <c r="J73" s="602"/>
      <c r="K73" s="602"/>
      <c r="L73" s="602"/>
      <c r="M73" s="602"/>
      <c r="N73" s="602"/>
      <c r="O73" s="602"/>
      <c r="P73" s="541"/>
    </row>
    <row r="74" spans="1:16" ht="16.5" thickBot="1" x14ac:dyDescent="0.3">
      <c r="A74" s="537" t="s">
        <v>82</v>
      </c>
      <c r="B74" s="537"/>
      <c r="C74" s="538"/>
      <c r="G74" s="580"/>
      <c r="H74" s="580"/>
      <c r="I74" s="580"/>
      <c r="J74" s="580"/>
      <c r="K74" s="580"/>
      <c r="L74" s="580"/>
      <c r="M74" s="580"/>
      <c r="N74" s="580"/>
      <c r="O74" s="580"/>
      <c r="P74" s="545"/>
    </row>
    <row r="75" spans="1:16" ht="32.25" customHeight="1" x14ac:dyDescent="0.25">
      <c r="A75" s="540" t="s">
        <v>3</v>
      </c>
      <c r="B75" s="541"/>
      <c r="C75" s="542" t="s">
        <v>4</v>
      </c>
      <c r="D75" s="878" t="s">
        <v>6</v>
      </c>
      <c r="E75" s="879"/>
      <c r="F75" s="880"/>
      <c r="G75" s="878" t="s">
        <v>7</v>
      </c>
      <c r="H75" s="884" t="s">
        <v>505</v>
      </c>
      <c r="I75" s="884" t="s">
        <v>506</v>
      </c>
      <c r="J75" s="890" t="s">
        <v>507</v>
      </c>
      <c r="K75" s="884" t="s">
        <v>508</v>
      </c>
      <c r="L75" s="887" t="s">
        <v>509</v>
      </c>
      <c r="M75" s="884" t="s">
        <v>510</v>
      </c>
      <c r="N75" s="884" t="s">
        <v>511</v>
      </c>
      <c r="O75" s="887" t="s">
        <v>512</v>
      </c>
      <c r="P75" s="876" t="s">
        <v>64</v>
      </c>
    </row>
    <row r="76" spans="1:16" ht="18.75" customHeight="1" thickBot="1" x14ac:dyDescent="0.3">
      <c r="A76" s="500" t="s">
        <v>10</v>
      </c>
      <c r="B76" s="63"/>
      <c r="C76" s="325" t="s">
        <v>11</v>
      </c>
      <c r="D76" s="881"/>
      <c r="E76" s="882"/>
      <c r="F76" s="882"/>
      <c r="G76" s="405" t="s">
        <v>13</v>
      </c>
      <c r="H76" s="885"/>
      <c r="I76" s="885"/>
      <c r="J76" s="891"/>
      <c r="K76" s="885"/>
      <c r="L76" s="888"/>
      <c r="M76" s="885"/>
      <c r="N76" s="885"/>
      <c r="O76" s="888"/>
      <c r="P76" s="150" t="s">
        <v>65</v>
      </c>
    </row>
    <row r="77" spans="1:16" s="503" customFormat="1" ht="16.5" thickBot="1" x14ac:dyDescent="0.3">
      <c r="A77" s="500"/>
      <c r="B77" s="63"/>
      <c r="C77" s="325"/>
      <c r="D77" s="126" t="s">
        <v>16</v>
      </c>
      <c r="E77" s="126" t="s">
        <v>17</v>
      </c>
      <c r="F77" s="879" t="s">
        <v>18</v>
      </c>
      <c r="G77" s="878" t="s">
        <v>19</v>
      </c>
      <c r="H77" s="886"/>
      <c r="I77" s="886"/>
      <c r="J77" s="892"/>
      <c r="K77" s="886"/>
      <c r="L77" s="889"/>
      <c r="M77" s="886"/>
      <c r="N77" s="886"/>
      <c r="O77" s="889"/>
      <c r="P77" s="568"/>
    </row>
    <row r="78" spans="1:16" s="503" customFormat="1" x14ac:dyDescent="0.25">
      <c r="A78" s="540"/>
      <c r="B78" s="908" t="s">
        <v>21</v>
      </c>
      <c r="C78" s="550"/>
      <c r="D78" s="578"/>
      <c r="E78" s="582"/>
      <c r="F78" s="578"/>
      <c r="G78" s="582"/>
      <c r="H78" s="578"/>
      <c r="I78" s="582"/>
      <c r="J78" s="579"/>
      <c r="K78" s="582"/>
      <c r="L78" s="579"/>
      <c r="M78" s="582"/>
      <c r="N78" s="582"/>
      <c r="O78" s="579"/>
      <c r="P78" s="112"/>
    </row>
    <row r="79" spans="1:16" ht="31.5" x14ac:dyDescent="0.25">
      <c r="A79" s="500" t="s">
        <v>318</v>
      </c>
      <c r="B79" s="63"/>
      <c r="C79" s="158" t="s">
        <v>375</v>
      </c>
      <c r="D79" s="115">
        <v>6.8349520958083829</v>
      </c>
      <c r="E79" s="310">
        <v>7.0856586826347305</v>
      </c>
      <c r="F79" s="115">
        <v>45.649922155688628</v>
      </c>
      <c r="G79" s="310">
        <v>274.16047904191618</v>
      </c>
      <c r="H79" s="115">
        <v>8.1000000000000003E-2</v>
      </c>
      <c r="I79" s="310">
        <v>0.86399999999999999</v>
      </c>
      <c r="J79" s="115">
        <v>33.29604790419161</v>
      </c>
      <c r="K79" s="310">
        <v>0.31593413173652696</v>
      </c>
      <c r="L79" s="115">
        <v>123.66156287425147</v>
      </c>
      <c r="M79" s="310">
        <v>137.04720359281438</v>
      </c>
      <c r="N79" s="310">
        <v>28.448999999999995</v>
      </c>
      <c r="O79" s="115">
        <v>1.5039880239520955</v>
      </c>
      <c r="P79" s="112" t="s">
        <v>98</v>
      </c>
    </row>
    <row r="80" spans="1:16" x14ac:dyDescent="0.25">
      <c r="A80" s="557" t="s">
        <v>85</v>
      </c>
      <c r="B80" s="558"/>
      <c r="C80" s="493" t="s">
        <v>338</v>
      </c>
      <c r="D80" s="495">
        <v>2.673</v>
      </c>
      <c r="E80" s="489">
        <v>2.2679999999999998</v>
      </c>
      <c r="F80" s="495">
        <v>10.341733133433284</v>
      </c>
      <c r="G80" s="489">
        <v>72.701919040479751</v>
      </c>
      <c r="H80" s="495">
        <v>3.5999999999999997E-2</v>
      </c>
      <c r="I80" s="489">
        <v>1.1969999999999998</v>
      </c>
      <c r="J80" s="495">
        <v>18</v>
      </c>
      <c r="K80" s="489">
        <v>0</v>
      </c>
      <c r="L80" s="495">
        <v>117.76520239880061</v>
      </c>
      <c r="M80" s="489">
        <v>83.52</v>
      </c>
      <c r="N80" s="489">
        <v>13.86</v>
      </c>
      <c r="O80" s="495">
        <v>0.31952023988006001</v>
      </c>
      <c r="P80" s="112" t="s">
        <v>211</v>
      </c>
    </row>
    <row r="81" spans="1:16" ht="16.5" thickBot="1" x14ac:dyDescent="0.3">
      <c r="A81" s="500" t="s">
        <v>221</v>
      </c>
      <c r="B81" s="63"/>
      <c r="C81" s="158" t="s">
        <v>34</v>
      </c>
      <c r="D81" s="405">
        <v>2.29</v>
      </c>
      <c r="E81" s="310">
        <v>4.5</v>
      </c>
      <c r="F81" s="115">
        <v>15.489999999999997</v>
      </c>
      <c r="G81" s="405">
        <v>111.59999999999998</v>
      </c>
      <c r="H81" s="405">
        <v>3.2999999999999988E-2</v>
      </c>
      <c r="I81" s="310">
        <v>0</v>
      </c>
      <c r="J81" s="115">
        <v>20</v>
      </c>
      <c r="K81" s="310">
        <v>0.56000000000000005</v>
      </c>
      <c r="L81" s="115">
        <v>6.9</v>
      </c>
      <c r="M81" s="310">
        <v>21</v>
      </c>
      <c r="N81" s="310">
        <v>3.9</v>
      </c>
      <c r="O81" s="115">
        <v>0.37</v>
      </c>
      <c r="P81" s="112" t="s">
        <v>35</v>
      </c>
    </row>
    <row r="82" spans="1:16" ht="16.5" thickBot="1" x14ac:dyDescent="0.3">
      <c r="A82" s="554" t="s">
        <v>37</v>
      </c>
      <c r="B82" s="555"/>
      <c r="C82" s="556">
        <v>406</v>
      </c>
      <c r="D82" s="373">
        <v>11.3</v>
      </c>
      <c r="E82" s="373">
        <v>12.58</v>
      </c>
      <c r="F82" s="373">
        <v>54.1</v>
      </c>
      <c r="G82" s="373">
        <v>368.46</v>
      </c>
      <c r="H82" s="572">
        <f>SUM(H78:H81)</f>
        <v>0.14999999999999997</v>
      </c>
      <c r="I82" s="572">
        <f t="shared" ref="I82:O82" si="12">SUM(I78:I81)</f>
        <v>2.0609999999999999</v>
      </c>
      <c r="J82" s="572">
        <f t="shared" si="12"/>
        <v>71.29604790419161</v>
      </c>
      <c r="K82" s="572">
        <f t="shared" si="12"/>
        <v>0.87593413173652701</v>
      </c>
      <c r="L82" s="572">
        <f t="shared" si="12"/>
        <v>248.32676527305208</v>
      </c>
      <c r="M82" s="572">
        <f t="shared" si="12"/>
        <v>241.56720359281439</v>
      </c>
      <c r="N82" s="572">
        <f t="shared" si="12"/>
        <v>46.208999999999996</v>
      </c>
      <c r="O82" s="572">
        <f t="shared" si="12"/>
        <v>2.1935082638321557</v>
      </c>
      <c r="P82" s="401"/>
    </row>
    <row r="83" spans="1:16" x14ac:dyDescent="0.25">
      <c r="A83" s="500"/>
      <c r="B83" s="911" t="s">
        <v>38</v>
      </c>
      <c r="C83" s="550"/>
      <c r="D83" s="126"/>
      <c r="E83" s="115"/>
      <c r="F83" s="126"/>
      <c r="G83" s="115"/>
      <c r="H83" s="603"/>
      <c r="I83" s="551"/>
      <c r="J83" s="579"/>
      <c r="K83" s="551"/>
      <c r="L83" s="579"/>
      <c r="M83" s="551"/>
      <c r="N83" s="551"/>
      <c r="O83" s="579"/>
      <c r="P83" s="112"/>
    </row>
    <row r="84" spans="1:16" x14ac:dyDescent="0.25">
      <c r="A84" s="557" t="s">
        <v>53</v>
      </c>
      <c r="B84" s="558"/>
      <c r="C84" s="493">
        <v>100</v>
      </c>
      <c r="D84" s="494">
        <v>0.4</v>
      </c>
      <c r="E84" s="489">
        <v>0.4</v>
      </c>
      <c r="F84" s="495">
        <v>9.8000000000000007</v>
      </c>
      <c r="G84" s="489">
        <v>47</v>
      </c>
      <c r="H84" s="495">
        <v>0.03</v>
      </c>
      <c r="I84" s="489">
        <v>10</v>
      </c>
      <c r="J84" s="495"/>
      <c r="K84" s="489">
        <v>0.2</v>
      </c>
      <c r="L84" s="495">
        <v>16</v>
      </c>
      <c r="M84" s="489">
        <v>11</v>
      </c>
      <c r="N84" s="489">
        <v>9</v>
      </c>
      <c r="O84" s="495">
        <v>2.2000000000000002</v>
      </c>
      <c r="P84" s="112" t="s">
        <v>153</v>
      </c>
    </row>
    <row r="85" spans="1:16" ht="16.5" thickBot="1" x14ac:dyDescent="0.3">
      <c r="A85" s="557" t="s">
        <v>360</v>
      </c>
      <c r="B85" s="559"/>
      <c r="C85" s="489"/>
      <c r="D85" s="494"/>
      <c r="E85" s="489"/>
      <c r="F85" s="495"/>
      <c r="G85" s="489"/>
      <c r="H85" s="561"/>
      <c r="I85" s="560"/>
      <c r="J85" s="561"/>
      <c r="K85" s="560"/>
      <c r="L85" s="561"/>
      <c r="M85" s="560"/>
      <c r="N85" s="560"/>
      <c r="O85" s="561"/>
      <c r="P85" s="112" t="s">
        <v>154</v>
      </c>
    </row>
    <row r="86" spans="1:16" ht="16.5" thickBot="1" x14ac:dyDescent="0.3">
      <c r="A86" s="554" t="s">
        <v>37</v>
      </c>
      <c r="B86" s="555"/>
      <c r="C86" s="556">
        <v>100</v>
      </c>
      <c r="D86" s="373">
        <v>0.4</v>
      </c>
      <c r="E86" s="373">
        <v>0.4</v>
      </c>
      <c r="F86" s="373">
        <v>9.8000000000000007</v>
      </c>
      <c r="G86" s="373">
        <v>47</v>
      </c>
      <c r="H86" s="572">
        <f t="shared" ref="H86:O86" si="13">H84</f>
        <v>0.03</v>
      </c>
      <c r="I86" s="572">
        <f t="shared" si="13"/>
        <v>10</v>
      </c>
      <c r="J86" s="572">
        <f t="shared" si="13"/>
        <v>0</v>
      </c>
      <c r="K86" s="572">
        <f t="shared" si="13"/>
        <v>0.2</v>
      </c>
      <c r="L86" s="572">
        <f t="shared" si="13"/>
        <v>16</v>
      </c>
      <c r="M86" s="572">
        <f t="shared" si="13"/>
        <v>11</v>
      </c>
      <c r="N86" s="572">
        <f t="shared" si="13"/>
        <v>9</v>
      </c>
      <c r="O86" s="572">
        <f t="shared" si="13"/>
        <v>2.2000000000000002</v>
      </c>
      <c r="P86" s="401"/>
    </row>
    <row r="87" spans="1:16" ht="24.75" customHeight="1" x14ac:dyDescent="0.25">
      <c r="A87" s="604"/>
      <c r="B87" s="908" t="s">
        <v>40</v>
      </c>
      <c r="C87" s="550"/>
      <c r="D87" s="878"/>
      <c r="E87" s="126"/>
      <c r="F87" s="879"/>
      <c r="G87" s="126"/>
      <c r="H87" s="578"/>
      <c r="I87" s="551"/>
      <c r="J87" s="579"/>
      <c r="K87" s="551"/>
      <c r="L87" s="579"/>
      <c r="M87" s="551"/>
      <c r="N87" s="551"/>
      <c r="O87" s="579"/>
      <c r="P87" s="112"/>
    </row>
    <row r="88" spans="1:16" s="503" customFormat="1" x14ac:dyDescent="0.25">
      <c r="A88" s="584" t="s">
        <v>531</v>
      </c>
      <c r="B88" s="352"/>
      <c r="C88" s="585">
        <v>60</v>
      </c>
      <c r="D88" s="526">
        <v>1.73</v>
      </c>
      <c r="E88" s="587">
        <v>3.71</v>
      </c>
      <c r="F88" s="526">
        <v>4.82</v>
      </c>
      <c r="G88" s="587">
        <v>59.58</v>
      </c>
      <c r="H88" s="526">
        <v>6.1200000000000004E-2</v>
      </c>
      <c r="I88" s="587">
        <v>5.58</v>
      </c>
      <c r="J88" s="526">
        <v>0</v>
      </c>
      <c r="K88" s="587">
        <v>1.6956000000000002</v>
      </c>
      <c r="L88" s="526">
        <v>11.196000000000002</v>
      </c>
      <c r="M88" s="587">
        <v>34.668000000000006</v>
      </c>
      <c r="N88" s="587">
        <v>11.718000000000004</v>
      </c>
      <c r="O88" s="526">
        <v>0.39420000000000011</v>
      </c>
      <c r="P88" s="587" t="s">
        <v>532</v>
      </c>
    </row>
    <row r="89" spans="1:16" ht="43.5" customHeight="1" x14ac:dyDescent="0.25">
      <c r="A89" s="605" t="s">
        <v>444</v>
      </c>
      <c r="B89" s="63"/>
      <c r="C89" s="158" t="s">
        <v>90</v>
      </c>
      <c r="D89" s="405">
        <v>4.2218666666666671</v>
      </c>
      <c r="E89" s="310">
        <v>2.3296666666666668</v>
      </c>
      <c r="F89" s="115">
        <v>8.7710000000000026</v>
      </c>
      <c r="G89" s="310">
        <v>76.573333333333352</v>
      </c>
      <c r="H89" s="115">
        <v>7.3133333333333342E-2</v>
      </c>
      <c r="I89" s="310">
        <v>5.9900000000000011</v>
      </c>
      <c r="J89" s="115">
        <v>0</v>
      </c>
      <c r="K89" s="310">
        <v>0.93200000000000016</v>
      </c>
      <c r="L89" s="115">
        <v>20.507333333333335</v>
      </c>
      <c r="M89" s="310">
        <v>63.218666666666664</v>
      </c>
      <c r="N89" s="310">
        <v>19.364666666666665</v>
      </c>
      <c r="O89" s="115">
        <v>0.86333333333333329</v>
      </c>
      <c r="P89" s="112" t="s">
        <v>152</v>
      </c>
    </row>
    <row r="90" spans="1:16" x14ac:dyDescent="0.25">
      <c r="A90" s="500" t="s">
        <v>484</v>
      </c>
      <c r="B90" s="63"/>
      <c r="C90" s="158">
        <v>200</v>
      </c>
      <c r="D90" s="115">
        <v>18.399999999999999</v>
      </c>
      <c r="E90" s="310">
        <v>19.106666666666666</v>
      </c>
      <c r="F90" s="115">
        <v>32.506666666666661</v>
      </c>
      <c r="G90" s="310">
        <v>395.99999999999994</v>
      </c>
      <c r="H90" s="115">
        <v>5.333333333333333E-2</v>
      </c>
      <c r="I90" s="310">
        <v>0.34666666666666662</v>
      </c>
      <c r="J90" s="115"/>
      <c r="K90" s="310">
        <v>3.8666666666666667</v>
      </c>
      <c r="L90" s="115">
        <v>28.920000000000005</v>
      </c>
      <c r="M90" s="310">
        <v>207.57333333333335</v>
      </c>
      <c r="N90" s="310">
        <v>42.666666666666671</v>
      </c>
      <c r="O90" s="115">
        <v>2.8666666666666667</v>
      </c>
      <c r="P90" s="112" t="s">
        <v>74</v>
      </c>
    </row>
    <row r="91" spans="1:16" x14ac:dyDescent="0.25">
      <c r="A91" s="63" t="s">
        <v>445</v>
      </c>
      <c r="B91" s="63"/>
      <c r="C91" s="158">
        <v>180</v>
      </c>
      <c r="D91" s="405">
        <v>0.5958</v>
      </c>
      <c r="E91" s="489">
        <v>8.1000000000000003E-2</v>
      </c>
      <c r="F91" s="115">
        <v>28.812599999999996</v>
      </c>
      <c r="G91" s="310">
        <v>119.51999999999998</v>
      </c>
      <c r="H91" s="115">
        <v>1.4399999999999998E-2</v>
      </c>
      <c r="I91" s="310">
        <v>0.65339999999999987</v>
      </c>
      <c r="J91" s="115"/>
      <c r="K91" s="310">
        <v>0.4572</v>
      </c>
      <c r="L91" s="115">
        <v>29.231999999999999</v>
      </c>
      <c r="M91" s="310">
        <v>21.096000000000004</v>
      </c>
      <c r="N91" s="310">
        <v>15.714</v>
      </c>
      <c r="O91" s="115">
        <v>0.62820000000000009</v>
      </c>
      <c r="P91" s="112" t="s">
        <v>379</v>
      </c>
    </row>
    <row r="92" spans="1:16" s="503" customFormat="1" ht="24.75" customHeight="1" x14ac:dyDescent="0.25">
      <c r="A92" s="529" t="s">
        <v>206</v>
      </c>
      <c r="B92" s="63"/>
      <c r="C92" s="158">
        <v>20</v>
      </c>
      <c r="D92" s="405">
        <v>1.52</v>
      </c>
      <c r="E92" s="310">
        <v>0.16000000000000003</v>
      </c>
      <c r="F92" s="115">
        <v>9.8400000000000016</v>
      </c>
      <c r="G92" s="606">
        <v>47.000000000000007</v>
      </c>
      <c r="H92" s="159">
        <v>2.2000000000000002E-2</v>
      </c>
      <c r="I92" s="158"/>
      <c r="J92" s="159"/>
      <c r="K92" s="158">
        <v>0.22</v>
      </c>
      <c r="L92" s="159">
        <v>4</v>
      </c>
      <c r="M92" s="158">
        <v>13</v>
      </c>
      <c r="N92" s="158">
        <v>2.8</v>
      </c>
      <c r="O92" s="159">
        <v>0.22</v>
      </c>
      <c r="P92" s="112" t="s">
        <v>216</v>
      </c>
    </row>
    <row r="93" spans="1:16" ht="18" customHeight="1" thickBot="1" x14ac:dyDescent="0.3">
      <c r="A93" s="544" t="s">
        <v>264</v>
      </c>
      <c r="B93" s="545"/>
      <c r="C93" s="569">
        <v>45</v>
      </c>
      <c r="D93" s="881">
        <v>2.97</v>
      </c>
      <c r="E93" s="570">
        <v>0.54</v>
      </c>
      <c r="F93" s="882">
        <v>17.820000000000004</v>
      </c>
      <c r="G93" s="570">
        <v>89.100000000000009</v>
      </c>
      <c r="H93" s="882">
        <v>7.6500000000000012E-2</v>
      </c>
      <c r="I93" s="570"/>
      <c r="J93" s="882"/>
      <c r="K93" s="570">
        <v>0.62999999999999989</v>
      </c>
      <c r="L93" s="882">
        <v>13.049999999999997</v>
      </c>
      <c r="M93" s="570">
        <v>67.499999999999986</v>
      </c>
      <c r="N93" s="570">
        <v>21.15</v>
      </c>
      <c r="O93" s="882">
        <v>1.7549999999999999</v>
      </c>
      <c r="P93" s="568" t="s">
        <v>215</v>
      </c>
    </row>
    <row r="94" spans="1:16" s="589" customFormat="1" ht="16.5" thickBot="1" x14ac:dyDescent="0.3">
      <c r="A94" s="607" t="s">
        <v>37</v>
      </c>
      <c r="B94" s="608"/>
      <c r="C94" s="591">
        <v>695</v>
      </c>
      <c r="D94" s="373">
        <v>19.13</v>
      </c>
      <c r="E94" s="373">
        <v>21.677333333333333</v>
      </c>
      <c r="F94" s="373">
        <v>92.730266666666665</v>
      </c>
      <c r="G94" s="373">
        <v>651.67333333333329</v>
      </c>
      <c r="H94" s="572">
        <f>SUM(H87:H93)</f>
        <v>0.3005666666666667</v>
      </c>
      <c r="I94" s="572">
        <f t="shared" ref="I94:O94" si="14">SUM(I87:I93)</f>
        <v>12.570066666666666</v>
      </c>
      <c r="J94" s="572">
        <f t="shared" si="14"/>
        <v>0</v>
      </c>
      <c r="K94" s="572">
        <f t="shared" si="14"/>
        <v>7.8014666666666663</v>
      </c>
      <c r="L94" s="572">
        <f t="shared" si="14"/>
        <v>106.90533333333333</v>
      </c>
      <c r="M94" s="572">
        <f t="shared" si="14"/>
        <v>407.05600000000004</v>
      </c>
      <c r="N94" s="572">
        <f t="shared" si="14"/>
        <v>113.41333333333333</v>
      </c>
      <c r="O94" s="572">
        <f t="shared" si="14"/>
        <v>6.7273999999999994</v>
      </c>
      <c r="P94" s="401"/>
    </row>
    <row r="95" spans="1:16" ht="21.75" customHeight="1" x14ac:dyDescent="0.25">
      <c r="A95" s="500"/>
      <c r="B95" s="906" t="s">
        <v>428</v>
      </c>
      <c r="C95" s="550"/>
      <c r="D95" s="405"/>
      <c r="E95" s="405"/>
      <c r="F95" s="310"/>
      <c r="G95" s="115"/>
      <c r="H95" s="405"/>
      <c r="I95" s="310"/>
      <c r="J95" s="115"/>
      <c r="K95" s="310"/>
      <c r="L95" s="115"/>
      <c r="M95" s="310"/>
      <c r="N95" s="310"/>
      <c r="O95" s="115"/>
      <c r="P95" s="112"/>
    </row>
    <row r="96" spans="1:16" ht="26.25" customHeight="1" x14ac:dyDescent="0.25">
      <c r="A96" s="500" t="s">
        <v>226</v>
      </c>
      <c r="B96" s="63"/>
      <c r="C96" s="150">
        <v>180</v>
      </c>
      <c r="D96" s="115">
        <v>5.22</v>
      </c>
      <c r="E96" s="310">
        <v>4.5</v>
      </c>
      <c r="F96" s="115">
        <v>8.6399999999999988</v>
      </c>
      <c r="G96" s="310">
        <v>96.3</v>
      </c>
      <c r="H96" s="115">
        <v>7.1999999999999995E-2</v>
      </c>
      <c r="I96" s="310">
        <v>2.34</v>
      </c>
      <c r="J96" s="115">
        <v>36</v>
      </c>
      <c r="K96" s="310">
        <v>0</v>
      </c>
      <c r="L96" s="115">
        <v>216</v>
      </c>
      <c r="M96" s="310">
        <v>162</v>
      </c>
      <c r="N96" s="310">
        <v>25.2</v>
      </c>
      <c r="O96" s="115">
        <v>0.18</v>
      </c>
      <c r="P96" s="112" t="s">
        <v>228</v>
      </c>
    </row>
    <row r="97" spans="1:16" ht="31.5" customHeight="1" thickBot="1" x14ac:dyDescent="0.3">
      <c r="A97" s="500" t="s">
        <v>54</v>
      </c>
      <c r="B97" s="529" t="s">
        <v>55</v>
      </c>
      <c r="C97" s="158">
        <v>20</v>
      </c>
      <c r="D97" s="310">
        <v>1.28</v>
      </c>
      <c r="E97" s="115">
        <v>3.36</v>
      </c>
      <c r="F97" s="310">
        <v>13.7</v>
      </c>
      <c r="G97" s="115">
        <v>90.2</v>
      </c>
      <c r="H97" s="405">
        <v>2.0000000000000004E-2</v>
      </c>
      <c r="I97" s="310">
        <v>0</v>
      </c>
      <c r="J97" s="115">
        <v>24</v>
      </c>
      <c r="K97" s="310">
        <v>0.2</v>
      </c>
      <c r="L97" s="115">
        <v>4.6000000000000005</v>
      </c>
      <c r="M97" s="310">
        <v>13.000000000000002</v>
      </c>
      <c r="N97" s="310">
        <v>2.0000000000000004</v>
      </c>
      <c r="O97" s="115">
        <v>0.16000000000000006</v>
      </c>
      <c r="P97" s="112" t="s">
        <v>217</v>
      </c>
    </row>
    <row r="98" spans="1:16" s="503" customFormat="1" ht="16.5" thickBot="1" x14ac:dyDescent="0.3">
      <c r="A98" s="894" t="s">
        <v>37</v>
      </c>
      <c r="B98" s="895"/>
      <c r="C98" s="610">
        <v>200</v>
      </c>
      <c r="D98" s="406">
        <v>7.7</v>
      </c>
      <c r="E98" s="400">
        <v>8.65</v>
      </c>
      <c r="F98" s="449">
        <v>37.200000000000003</v>
      </c>
      <c r="G98" s="449">
        <v>276.7</v>
      </c>
      <c r="H98" s="449">
        <f t="shared" ref="H98:O98" si="15">SUM(H95:H97)</f>
        <v>9.1999999999999998E-2</v>
      </c>
      <c r="I98" s="449">
        <f t="shared" si="15"/>
        <v>2.34</v>
      </c>
      <c r="J98" s="449">
        <f t="shared" si="15"/>
        <v>60</v>
      </c>
      <c r="K98" s="449">
        <f t="shared" si="15"/>
        <v>0.2</v>
      </c>
      <c r="L98" s="449">
        <f t="shared" si="15"/>
        <v>220.6</v>
      </c>
      <c r="M98" s="449">
        <f t="shared" si="15"/>
        <v>175</v>
      </c>
      <c r="N98" s="449">
        <f t="shared" si="15"/>
        <v>27.2</v>
      </c>
      <c r="O98" s="449">
        <f t="shared" si="15"/>
        <v>0.34000000000000008</v>
      </c>
      <c r="P98" s="549"/>
    </row>
    <row r="99" spans="1:16" x14ac:dyDescent="0.25">
      <c r="A99" s="611"/>
      <c r="B99" s="912" t="s">
        <v>429</v>
      </c>
      <c r="C99" s="550"/>
      <c r="D99" s="310"/>
      <c r="E99" s="115"/>
      <c r="F99" s="310"/>
      <c r="G99" s="115"/>
      <c r="H99" s="405"/>
      <c r="I99" s="310"/>
      <c r="J99" s="115"/>
      <c r="K99" s="310"/>
      <c r="L99" s="115"/>
      <c r="M99" s="310"/>
      <c r="N99" s="310"/>
      <c r="O99" s="115"/>
      <c r="P99" s="112"/>
    </row>
    <row r="100" spans="1:16" ht="0.75" customHeight="1" x14ac:dyDescent="0.25">
      <c r="A100" s="500" t="s">
        <v>304</v>
      </c>
      <c r="B100" s="63"/>
      <c r="C100" s="158">
        <v>80</v>
      </c>
      <c r="D100" s="310">
        <v>13.408800000000001</v>
      </c>
      <c r="E100" s="115">
        <v>2.8248000000000002</v>
      </c>
      <c r="F100" s="310">
        <v>1.1392000000000002</v>
      </c>
      <c r="G100" s="115">
        <v>88.000000000000028</v>
      </c>
      <c r="H100" s="405">
        <v>8.4000000000000033E-2</v>
      </c>
      <c r="I100" s="310">
        <v>1.3280000000000005</v>
      </c>
      <c r="J100" s="115">
        <v>40.080000000000005</v>
      </c>
      <c r="K100" s="310">
        <v>0.65600000000000003</v>
      </c>
      <c r="L100" s="115">
        <v>100.37600000000002</v>
      </c>
      <c r="M100" s="310">
        <v>182.94400000000005</v>
      </c>
      <c r="N100" s="310">
        <v>48.000000000000007</v>
      </c>
      <c r="O100" s="115">
        <v>0.92800000000000005</v>
      </c>
      <c r="P100" s="112" t="s">
        <v>305</v>
      </c>
    </row>
    <row r="101" spans="1:16" ht="18" customHeight="1" x14ac:dyDescent="0.25">
      <c r="A101" s="500" t="s">
        <v>254</v>
      </c>
      <c r="B101" s="63"/>
      <c r="C101" s="158">
        <v>140</v>
      </c>
      <c r="D101" s="405">
        <v>3.0464000000000002</v>
      </c>
      <c r="E101" s="405">
        <v>11.748799999999999</v>
      </c>
      <c r="F101" s="310">
        <v>21.145599999999998</v>
      </c>
      <c r="G101" s="115">
        <v>201.6</v>
      </c>
      <c r="H101" s="405">
        <v>0.14560000000000001</v>
      </c>
      <c r="I101" s="310">
        <v>18.636799999999997</v>
      </c>
      <c r="J101" s="115">
        <v>23.519999999999996</v>
      </c>
      <c r="K101" s="310">
        <v>3.6847999999999992</v>
      </c>
      <c r="L101" s="115">
        <v>30.385599999999997</v>
      </c>
      <c r="M101" s="310">
        <v>83.126400000000004</v>
      </c>
      <c r="N101" s="310">
        <v>29.366400000000002</v>
      </c>
      <c r="O101" s="115">
        <v>1.1200000000000001</v>
      </c>
      <c r="P101" s="112" t="s">
        <v>252</v>
      </c>
    </row>
    <row r="102" spans="1:16" ht="19.5" customHeight="1" x14ac:dyDescent="0.25">
      <c r="A102" s="500" t="s">
        <v>385</v>
      </c>
      <c r="B102" s="63"/>
      <c r="C102" s="158" t="s">
        <v>338</v>
      </c>
      <c r="D102" s="115">
        <v>0.61020000000000008</v>
      </c>
      <c r="E102" s="310">
        <v>0.25020000000000003</v>
      </c>
      <c r="F102" s="115">
        <v>18.684000000000001</v>
      </c>
      <c r="G102" s="310">
        <v>79.38000000000001</v>
      </c>
      <c r="H102" s="115">
        <v>1.0800000000000001E-2</v>
      </c>
      <c r="I102" s="310">
        <v>90.000000000000014</v>
      </c>
      <c r="J102" s="115">
        <v>0</v>
      </c>
      <c r="K102" s="310">
        <v>0.68400000000000005</v>
      </c>
      <c r="L102" s="115">
        <v>19.206000000000003</v>
      </c>
      <c r="M102" s="310">
        <v>3.0960000000000001</v>
      </c>
      <c r="N102" s="310">
        <v>3.0960000000000001</v>
      </c>
      <c r="O102" s="115">
        <v>0.5706</v>
      </c>
      <c r="P102" s="112" t="s">
        <v>386</v>
      </c>
    </row>
    <row r="103" spans="1:16" ht="29.25" customHeight="1" thickBot="1" x14ac:dyDescent="0.3">
      <c r="A103" s="500" t="s">
        <v>206</v>
      </c>
      <c r="B103" s="63"/>
      <c r="C103" s="569">
        <v>30</v>
      </c>
      <c r="D103" s="570">
        <v>2.2799999999999998</v>
      </c>
      <c r="E103" s="570">
        <v>0.24</v>
      </c>
      <c r="F103" s="436">
        <v>14.76</v>
      </c>
      <c r="G103" s="570">
        <v>70.5</v>
      </c>
      <c r="H103" s="881">
        <v>3.3000000000000002E-2</v>
      </c>
      <c r="I103" s="570"/>
      <c r="J103" s="882"/>
      <c r="K103" s="570">
        <v>0.33</v>
      </c>
      <c r="L103" s="882">
        <v>6</v>
      </c>
      <c r="M103" s="570">
        <v>19.5</v>
      </c>
      <c r="N103" s="570">
        <v>4.2</v>
      </c>
      <c r="O103" s="883">
        <v>0.33000000000000007</v>
      </c>
      <c r="P103" s="613" t="s">
        <v>216</v>
      </c>
    </row>
    <row r="104" spans="1:16" ht="16.5" customHeight="1" thickBot="1" x14ac:dyDescent="0.3">
      <c r="A104" s="614" t="s">
        <v>37</v>
      </c>
      <c r="B104" s="615"/>
      <c r="C104" s="616">
        <v>645</v>
      </c>
      <c r="D104" s="617">
        <v>14.019000000000002</v>
      </c>
      <c r="E104" s="617">
        <v>15.063799999999999</v>
      </c>
      <c r="F104" s="617">
        <v>62.95</v>
      </c>
      <c r="G104" s="617">
        <v>439.48</v>
      </c>
      <c r="H104" s="618">
        <f>SUM(H99:H103)</f>
        <v>0.27340000000000003</v>
      </c>
      <c r="I104" s="618">
        <f t="shared" ref="I104:O104" si="16">SUM(I99:I103)</f>
        <v>109.96480000000001</v>
      </c>
      <c r="J104" s="618">
        <f t="shared" si="16"/>
        <v>63.6</v>
      </c>
      <c r="K104" s="618">
        <f t="shared" si="16"/>
        <v>5.3547999999999991</v>
      </c>
      <c r="L104" s="618">
        <f t="shared" si="16"/>
        <v>155.9676</v>
      </c>
      <c r="M104" s="618">
        <f t="shared" si="16"/>
        <v>288.66640000000007</v>
      </c>
      <c r="N104" s="618">
        <f t="shared" si="16"/>
        <v>84.662400000000019</v>
      </c>
      <c r="O104" s="618">
        <f t="shared" si="16"/>
        <v>2.9485999999999999</v>
      </c>
      <c r="P104" s="617"/>
    </row>
    <row r="105" spans="1:16" ht="16.5" thickBot="1" x14ac:dyDescent="0.3">
      <c r="A105" s="554" t="s">
        <v>62</v>
      </c>
      <c r="B105" s="574"/>
      <c r="C105" s="556">
        <f>C82+C86+C94+C104+C98</f>
        <v>2046</v>
      </c>
      <c r="D105" s="373">
        <v>52.549000000000007</v>
      </c>
      <c r="E105" s="373">
        <v>58.371133333333333</v>
      </c>
      <c r="F105" s="373">
        <v>256.78026666666665</v>
      </c>
      <c r="G105" s="373">
        <v>1783.3133333333333</v>
      </c>
      <c r="H105" s="373">
        <f t="shared" ref="H105:O105" si="17">H82+H86+H94+H104+H98</f>
        <v>0.84596666666666664</v>
      </c>
      <c r="I105" s="373">
        <f t="shared" si="17"/>
        <v>136.93586666666667</v>
      </c>
      <c r="J105" s="373">
        <f t="shared" si="17"/>
        <v>194.89604790419162</v>
      </c>
      <c r="K105" s="373">
        <f t="shared" si="17"/>
        <v>14.432200798403192</v>
      </c>
      <c r="L105" s="373">
        <f t="shared" si="17"/>
        <v>747.79969860638539</v>
      </c>
      <c r="M105" s="373">
        <f t="shared" si="17"/>
        <v>1123.2896035928145</v>
      </c>
      <c r="N105" s="373">
        <f t="shared" si="17"/>
        <v>280.48473333333334</v>
      </c>
      <c r="O105" s="373">
        <f t="shared" si="17"/>
        <v>14.409508263832155</v>
      </c>
      <c r="P105" s="401"/>
    </row>
    <row r="106" spans="1:16" ht="19.5" customHeight="1" thickBot="1" x14ac:dyDescent="0.3">
      <c r="A106" s="537" t="s">
        <v>91</v>
      </c>
      <c r="B106" s="537"/>
      <c r="C106" s="619"/>
      <c r="G106" s="580"/>
      <c r="H106" s="580"/>
      <c r="I106" s="580"/>
      <c r="J106" s="580"/>
      <c r="K106" s="580"/>
      <c r="L106" s="580"/>
      <c r="M106" s="580"/>
      <c r="N106" s="580"/>
      <c r="O106" s="580"/>
      <c r="P106" s="545"/>
    </row>
    <row r="107" spans="1:16" ht="28.5" customHeight="1" x14ac:dyDescent="0.25">
      <c r="A107" s="540" t="s">
        <v>3</v>
      </c>
      <c r="B107" s="541"/>
      <c r="C107" s="550" t="s">
        <v>4</v>
      </c>
      <c r="D107" s="878" t="s">
        <v>6</v>
      </c>
      <c r="E107" s="879"/>
      <c r="F107" s="880"/>
      <c r="G107" s="878" t="s">
        <v>7</v>
      </c>
      <c r="H107" s="884" t="s">
        <v>505</v>
      </c>
      <c r="I107" s="884" t="s">
        <v>506</v>
      </c>
      <c r="J107" s="890" t="s">
        <v>507</v>
      </c>
      <c r="K107" s="884" t="s">
        <v>508</v>
      </c>
      <c r="L107" s="887" t="s">
        <v>509</v>
      </c>
      <c r="M107" s="884" t="s">
        <v>510</v>
      </c>
      <c r="N107" s="884" t="s">
        <v>511</v>
      </c>
      <c r="O107" s="887" t="s">
        <v>512</v>
      </c>
      <c r="P107" s="876" t="s">
        <v>64</v>
      </c>
    </row>
    <row r="108" spans="1:16" ht="16.5" thickBot="1" x14ac:dyDescent="0.3">
      <c r="A108" s="512" t="s">
        <v>10</v>
      </c>
      <c r="B108" s="155"/>
      <c r="C108" s="158" t="s">
        <v>11</v>
      </c>
      <c r="D108" s="881"/>
      <c r="E108" s="882"/>
      <c r="F108" s="882"/>
      <c r="G108" s="405" t="s">
        <v>13</v>
      </c>
      <c r="H108" s="885"/>
      <c r="I108" s="885"/>
      <c r="J108" s="891"/>
      <c r="K108" s="885"/>
      <c r="L108" s="888"/>
      <c r="M108" s="885"/>
      <c r="N108" s="885"/>
      <c r="O108" s="888"/>
      <c r="P108" s="150" t="s">
        <v>65</v>
      </c>
    </row>
    <row r="109" spans="1:16" s="503" customFormat="1" ht="16.5" thickBot="1" x14ac:dyDescent="0.3">
      <c r="A109" s="544"/>
      <c r="B109" s="545"/>
      <c r="C109" s="569"/>
      <c r="D109" s="547" t="s">
        <v>16</v>
      </c>
      <c r="E109" s="547" t="s">
        <v>17</v>
      </c>
      <c r="F109" s="620" t="s">
        <v>18</v>
      </c>
      <c r="G109" s="548" t="s">
        <v>19</v>
      </c>
      <c r="H109" s="886"/>
      <c r="I109" s="886"/>
      <c r="J109" s="892"/>
      <c r="K109" s="886"/>
      <c r="L109" s="889"/>
      <c r="M109" s="886"/>
      <c r="N109" s="886"/>
      <c r="O109" s="889"/>
      <c r="P109" s="568"/>
    </row>
    <row r="110" spans="1:16" s="503" customFormat="1" x14ac:dyDescent="0.25">
      <c r="A110" s="500"/>
      <c r="B110" s="908" t="s">
        <v>21</v>
      </c>
      <c r="C110" s="550"/>
      <c r="D110" s="578"/>
      <c r="E110" s="582"/>
      <c r="F110" s="578"/>
      <c r="G110" s="582"/>
      <c r="H110" s="578"/>
      <c r="I110" s="582"/>
      <c r="J110" s="579"/>
      <c r="K110" s="582"/>
      <c r="L110" s="579"/>
      <c r="M110" s="582"/>
      <c r="N110" s="582"/>
      <c r="O110" s="579"/>
      <c r="P110" s="112"/>
    </row>
    <row r="111" spans="1:16" ht="24.75" customHeight="1" x14ac:dyDescent="0.25">
      <c r="A111" s="500" t="s">
        <v>380</v>
      </c>
      <c r="B111" s="621"/>
      <c r="C111" s="576" t="s">
        <v>337</v>
      </c>
      <c r="D111" s="495">
        <v>6.5377955517536348</v>
      </c>
      <c r="E111" s="489">
        <v>6.1478468776732251</v>
      </c>
      <c r="F111" s="495">
        <v>35.21304277159966</v>
      </c>
      <c r="G111" s="489">
        <v>223.40633019674937</v>
      </c>
      <c r="H111" s="495">
        <v>0.10800000000000001</v>
      </c>
      <c r="I111" s="489">
        <v>0.8640000000000001</v>
      </c>
      <c r="J111" s="495">
        <v>28.71777587681779</v>
      </c>
      <c r="K111" s="489">
        <v>0.47434388366124897</v>
      </c>
      <c r="L111" s="495">
        <v>144.59986655260909</v>
      </c>
      <c r="M111" s="489">
        <v>215.81383319076136</v>
      </c>
      <c r="N111" s="489">
        <v>32.814000000000007</v>
      </c>
      <c r="O111" s="495">
        <v>0.83569888793840896</v>
      </c>
      <c r="P111" s="112" t="s">
        <v>381</v>
      </c>
    </row>
    <row r="112" spans="1:16" x14ac:dyDescent="0.25">
      <c r="A112" s="500" t="s">
        <v>30</v>
      </c>
      <c r="B112" s="63"/>
      <c r="C112" s="158" t="s">
        <v>338</v>
      </c>
      <c r="D112" s="115">
        <v>2.8494000000000002</v>
      </c>
      <c r="E112" s="310">
        <v>2.4102000000000001</v>
      </c>
      <c r="F112" s="115">
        <v>14.351400000000002</v>
      </c>
      <c r="G112" s="310">
        <v>90.54</v>
      </c>
      <c r="H112" s="115">
        <v>3.9600000000000003E-2</v>
      </c>
      <c r="I112" s="310">
        <v>1.1700000000000002</v>
      </c>
      <c r="J112" s="115">
        <v>18.000000000000004</v>
      </c>
      <c r="K112" s="310">
        <v>0</v>
      </c>
      <c r="L112" s="115">
        <v>113.202</v>
      </c>
      <c r="M112" s="310">
        <v>81</v>
      </c>
      <c r="N112" s="310">
        <v>12.6</v>
      </c>
      <c r="O112" s="115">
        <v>0.1206</v>
      </c>
      <c r="P112" s="112" t="s">
        <v>31</v>
      </c>
    </row>
    <row r="113" spans="1:18" ht="18" customHeight="1" thickBot="1" x14ac:dyDescent="0.3">
      <c r="A113" s="500" t="s">
        <v>342</v>
      </c>
      <c r="B113" s="63"/>
      <c r="C113" s="583" t="s">
        <v>343</v>
      </c>
      <c r="D113" s="310">
        <v>2.35</v>
      </c>
      <c r="E113" s="436">
        <v>4.5199999999999996</v>
      </c>
      <c r="F113" s="310">
        <v>17.389999999999997</v>
      </c>
      <c r="G113" s="310">
        <v>119.79999999999998</v>
      </c>
      <c r="H113" s="115">
        <v>3.3999999999999989E-2</v>
      </c>
      <c r="I113" s="310">
        <v>0.15999999999999998</v>
      </c>
      <c r="J113" s="115">
        <v>20</v>
      </c>
      <c r="K113" s="310">
        <v>0.58000000000000007</v>
      </c>
      <c r="L113" s="115">
        <v>8.1</v>
      </c>
      <c r="M113" s="310">
        <v>22.7</v>
      </c>
      <c r="N113" s="310">
        <v>4.5999999999999996</v>
      </c>
      <c r="O113" s="436">
        <v>0.5</v>
      </c>
      <c r="P113" s="112"/>
    </row>
    <row r="114" spans="1:18" ht="16.5" thickBot="1" x14ac:dyDescent="0.3">
      <c r="A114" s="554" t="s">
        <v>37</v>
      </c>
      <c r="B114" s="555"/>
      <c r="C114" s="556">
        <v>414</v>
      </c>
      <c r="D114" s="373">
        <v>11.24</v>
      </c>
      <c r="E114" s="434">
        <v>12.08</v>
      </c>
      <c r="F114" s="373">
        <v>54.8</v>
      </c>
      <c r="G114" s="373">
        <v>377.8</v>
      </c>
      <c r="H114" s="571">
        <f>SUM(H110:H113)</f>
        <v>0.18159999999999998</v>
      </c>
      <c r="I114" s="571">
        <f t="shared" ref="I114:O114" si="18">SUM(I110:I113)</f>
        <v>2.1940000000000004</v>
      </c>
      <c r="J114" s="571">
        <f t="shared" si="18"/>
        <v>66.717775876817797</v>
      </c>
      <c r="K114" s="571">
        <f t="shared" si="18"/>
        <v>1.0543438836612491</v>
      </c>
      <c r="L114" s="571">
        <f t="shared" si="18"/>
        <v>265.90186655260914</v>
      </c>
      <c r="M114" s="571">
        <f t="shared" si="18"/>
        <v>319.51383319076132</v>
      </c>
      <c r="N114" s="571">
        <f t="shared" si="18"/>
        <v>50.01400000000001</v>
      </c>
      <c r="O114" s="571">
        <f t="shared" si="18"/>
        <v>1.4562988879384089</v>
      </c>
      <c r="P114" s="401"/>
    </row>
    <row r="115" spans="1:18" x14ac:dyDescent="0.25">
      <c r="A115" s="500"/>
      <c r="B115" s="911" t="s">
        <v>38</v>
      </c>
      <c r="C115" s="158"/>
      <c r="D115" s="310"/>
      <c r="E115" s="436"/>
      <c r="F115" s="310"/>
      <c r="G115" s="310"/>
      <c r="H115" s="115"/>
      <c r="I115" s="310"/>
      <c r="J115" s="115"/>
      <c r="K115" s="310"/>
      <c r="L115" s="115"/>
      <c r="M115" s="310"/>
      <c r="N115" s="310"/>
      <c r="O115" s="115"/>
      <c r="P115" s="543"/>
    </row>
    <row r="116" spans="1:18" x14ac:dyDescent="0.25">
      <c r="A116" s="557" t="s">
        <v>39</v>
      </c>
      <c r="B116" s="558"/>
      <c r="C116" s="493">
        <v>180</v>
      </c>
      <c r="D116" s="494">
        <v>2.83</v>
      </c>
      <c r="E116" s="489">
        <v>3.15</v>
      </c>
      <c r="F116" s="495">
        <v>13.7</v>
      </c>
      <c r="G116" s="489">
        <v>94.4</v>
      </c>
      <c r="H116" s="495">
        <v>1.9799999999999998E-2</v>
      </c>
      <c r="I116" s="489">
        <v>3.5999999999999996</v>
      </c>
      <c r="J116" s="495">
        <v>0</v>
      </c>
      <c r="K116" s="489">
        <v>0.18</v>
      </c>
      <c r="L116" s="495">
        <v>12.6</v>
      </c>
      <c r="M116" s="489">
        <v>12.6</v>
      </c>
      <c r="N116" s="489">
        <v>7.2</v>
      </c>
      <c r="O116" s="495">
        <v>2.52</v>
      </c>
      <c r="P116" s="112"/>
    </row>
    <row r="117" spans="1:18" ht="16.5" thickBot="1" x14ac:dyDescent="0.3">
      <c r="A117" s="557"/>
      <c r="B117" s="559"/>
      <c r="C117" s="489"/>
      <c r="D117" s="494"/>
      <c r="E117" s="489"/>
      <c r="F117" s="495"/>
      <c r="G117" s="489"/>
      <c r="H117" s="561"/>
      <c r="I117" s="560"/>
      <c r="J117" s="561"/>
      <c r="K117" s="560"/>
      <c r="L117" s="561"/>
      <c r="M117" s="560"/>
      <c r="N117" s="560"/>
      <c r="O117" s="561"/>
      <c r="P117" s="112"/>
    </row>
    <row r="118" spans="1:18" ht="24" customHeight="1" thickBot="1" x14ac:dyDescent="0.3">
      <c r="A118" s="554" t="s">
        <v>37</v>
      </c>
      <c r="B118" s="555"/>
      <c r="C118" s="556">
        <v>180</v>
      </c>
      <c r="D118" s="571">
        <v>2.83</v>
      </c>
      <c r="E118" s="373">
        <v>3.15</v>
      </c>
      <c r="F118" s="571">
        <v>13.7</v>
      </c>
      <c r="G118" s="373">
        <v>94.4</v>
      </c>
      <c r="H118" s="571">
        <f t="shared" ref="H118:O118" si="19">H116</f>
        <v>1.9799999999999998E-2</v>
      </c>
      <c r="I118" s="571">
        <f t="shared" si="19"/>
        <v>3.5999999999999996</v>
      </c>
      <c r="J118" s="571">
        <f t="shared" si="19"/>
        <v>0</v>
      </c>
      <c r="K118" s="571">
        <f t="shared" si="19"/>
        <v>0.18</v>
      </c>
      <c r="L118" s="571">
        <f t="shared" si="19"/>
        <v>12.6</v>
      </c>
      <c r="M118" s="571">
        <f t="shared" si="19"/>
        <v>12.6</v>
      </c>
      <c r="N118" s="571">
        <f t="shared" si="19"/>
        <v>7.2</v>
      </c>
      <c r="O118" s="571">
        <f t="shared" si="19"/>
        <v>2.52</v>
      </c>
      <c r="P118" s="401"/>
    </row>
    <row r="119" spans="1:18" ht="22.5" customHeight="1" x14ac:dyDescent="0.25">
      <c r="A119" s="622"/>
      <c r="B119" s="908" t="s">
        <v>40</v>
      </c>
      <c r="C119" s="550"/>
      <c r="D119" s="602"/>
      <c r="E119" s="566"/>
      <c r="F119" s="602"/>
      <c r="G119" s="566"/>
      <c r="H119" s="565"/>
      <c r="I119" s="567"/>
      <c r="J119" s="565"/>
      <c r="K119" s="567"/>
      <c r="L119" s="565"/>
      <c r="M119" s="567"/>
      <c r="N119" s="567"/>
      <c r="O119" s="565"/>
      <c r="P119" s="112"/>
    </row>
    <row r="120" spans="1:18" s="503" customFormat="1" x14ac:dyDescent="0.25">
      <c r="A120" s="562" t="s">
        <v>382</v>
      </c>
      <c r="B120" s="529"/>
      <c r="C120" s="158">
        <v>60</v>
      </c>
      <c r="D120" s="565">
        <v>0.65459999999999996</v>
      </c>
      <c r="E120" s="567">
        <v>3.6497999999999995</v>
      </c>
      <c r="F120" s="565">
        <v>6.722999999999999</v>
      </c>
      <c r="G120" s="567">
        <v>62.339999999999982</v>
      </c>
      <c r="H120" s="565">
        <v>1.1999999999999999E-2</v>
      </c>
      <c r="I120" s="567">
        <v>3.8639999999999999</v>
      </c>
      <c r="J120" s="565">
        <v>0</v>
      </c>
      <c r="K120" s="567">
        <v>6.36</v>
      </c>
      <c r="L120" s="565">
        <v>17.5608</v>
      </c>
      <c r="M120" s="567">
        <v>19.084799999999998</v>
      </c>
      <c r="N120" s="567">
        <v>10.0992</v>
      </c>
      <c r="O120" s="565">
        <v>0.88800000000000001</v>
      </c>
      <c r="P120" s="112" t="s">
        <v>383</v>
      </c>
    </row>
    <row r="121" spans="1:18" ht="39.75" customHeight="1" x14ac:dyDescent="0.25">
      <c r="A121" s="512" t="s">
        <v>490</v>
      </c>
      <c r="B121" s="63"/>
      <c r="C121" s="583" t="s">
        <v>90</v>
      </c>
      <c r="D121" s="565">
        <v>6.24</v>
      </c>
      <c r="E121" s="567">
        <v>5.1120000000000001</v>
      </c>
      <c r="F121" s="565">
        <v>12.000000000000002</v>
      </c>
      <c r="G121" s="567">
        <v>127.20000000000002</v>
      </c>
      <c r="H121" s="565">
        <v>0.1638</v>
      </c>
      <c r="I121" s="567">
        <v>4.194</v>
      </c>
      <c r="J121" s="565">
        <v>0</v>
      </c>
      <c r="K121" s="567">
        <v>1.7460000000000002</v>
      </c>
      <c r="L121" s="565">
        <v>30.726000000000003</v>
      </c>
      <c r="M121" s="567">
        <v>63.432000000000002</v>
      </c>
      <c r="N121" s="567">
        <v>25.614000000000004</v>
      </c>
      <c r="O121" s="565">
        <v>1.476</v>
      </c>
      <c r="P121" s="112" t="s">
        <v>190</v>
      </c>
    </row>
    <row r="122" spans="1:18" ht="24" customHeight="1" x14ac:dyDescent="0.25">
      <c r="A122" s="500" t="s">
        <v>161</v>
      </c>
      <c r="B122" s="63"/>
      <c r="C122" s="158">
        <v>200</v>
      </c>
      <c r="D122" s="115">
        <v>17.786666666666665</v>
      </c>
      <c r="E122" s="310">
        <v>13.826666666666664</v>
      </c>
      <c r="F122" s="115">
        <v>17.2</v>
      </c>
      <c r="G122" s="310">
        <v>264</v>
      </c>
      <c r="H122" s="115">
        <v>0.18666666666666668</v>
      </c>
      <c r="I122" s="310">
        <v>11.613333333333333</v>
      </c>
      <c r="J122" s="115">
        <v>49.999999999999993</v>
      </c>
      <c r="K122" s="310">
        <v>1.5066666666666664</v>
      </c>
      <c r="L122" s="115">
        <v>78.719999999999985</v>
      </c>
      <c r="M122" s="310">
        <v>186.61333333333332</v>
      </c>
      <c r="N122" s="310">
        <v>44.61333333333333</v>
      </c>
      <c r="O122" s="115">
        <v>4.0533333333333328</v>
      </c>
      <c r="P122" s="112" t="s">
        <v>162</v>
      </c>
    </row>
    <row r="123" spans="1:18" ht="22.5" customHeight="1" x14ac:dyDescent="0.25">
      <c r="A123" s="500" t="s">
        <v>260</v>
      </c>
      <c r="B123" s="63"/>
      <c r="C123" s="583">
        <v>180</v>
      </c>
      <c r="D123" s="115">
        <v>0.31140000000000001</v>
      </c>
      <c r="E123" s="310">
        <v>6.8400000000000002E-2</v>
      </c>
      <c r="F123" s="115">
        <v>26.865000000000006</v>
      </c>
      <c r="G123" s="310">
        <v>109.98000000000003</v>
      </c>
      <c r="H123" s="115">
        <v>1.9800000000000005E-2</v>
      </c>
      <c r="I123" s="310"/>
      <c r="J123" s="115"/>
      <c r="K123" s="310">
        <v>6.8400000000000002E-2</v>
      </c>
      <c r="L123" s="115">
        <v>18.288</v>
      </c>
      <c r="M123" s="310">
        <v>17.423999999999999</v>
      </c>
      <c r="N123" s="310">
        <v>7.3079999999999998</v>
      </c>
      <c r="O123" s="115">
        <v>0.40499999999999997</v>
      </c>
      <c r="P123" s="112" t="s">
        <v>157</v>
      </c>
    </row>
    <row r="124" spans="1:18" s="503" customFormat="1" ht="31.5" customHeight="1" thickBot="1" x14ac:dyDescent="0.3">
      <c r="A124" s="500" t="s">
        <v>206</v>
      </c>
      <c r="B124" s="63"/>
      <c r="C124" s="158">
        <v>25</v>
      </c>
      <c r="D124" s="115">
        <v>1.9</v>
      </c>
      <c r="E124" s="310">
        <v>0.2</v>
      </c>
      <c r="F124" s="115">
        <v>12.3</v>
      </c>
      <c r="G124" s="310">
        <v>58.75</v>
      </c>
      <c r="H124" s="115">
        <v>2.75E-2</v>
      </c>
      <c r="I124" s="310"/>
      <c r="J124" s="115"/>
      <c r="K124" s="310">
        <v>0.27500000000000002</v>
      </c>
      <c r="L124" s="115">
        <v>5</v>
      </c>
      <c r="M124" s="310">
        <v>16.25</v>
      </c>
      <c r="N124" s="310">
        <v>3.5</v>
      </c>
      <c r="O124" s="115">
        <v>0.27500000000000002</v>
      </c>
      <c r="P124" s="568" t="s">
        <v>216</v>
      </c>
    </row>
    <row r="125" spans="1:18" ht="31.5" customHeight="1" thickBot="1" x14ac:dyDescent="0.3">
      <c r="A125" s="544" t="s">
        <v>264</v>
      </c>
      <c r="B125" s="545"/>
      <c r="C125" s="569">
        <v>45</v>
      </c>
      <c r="D125" s="570">
        <v>2.97</v>
      </c>
      <c r="E125" s="883">
        <v>0.54</v>
      </c>
      <c r="F125" s="570">
        <v>17.820000000000004</v>
      </c>
      <c r="G125" s="570">
        <v>89.100000000000009</v>
      </c>
      <c r="H125" s="882">
        <v>7.6500000000000012E-2</v>
      </c>
      <c r="I125" s="570"/>
      <c r="J125" s="882"/>
      <c r="K125" s="570">
        <v>0.62999999999999989</v>
      </c>
      <c r="L125" s="882">
        <v>13.049999999999997</v>
      </c>
      <c r="M125" s="570">
        <v>67.499999999999986</v>
      </c>
      <c r="N125" s="570">
        <v>21.15</v>
      </c>
      <c r="O125" s="882">
        <v>1.7549999999999999</v>
      </c>
      <c r="P125" s="568" t="s">
        <v>215</v>
      </c>
    </row>
    <row r="126" spans="1:18" ht="16.5" thickBot="1" x14ac:dyDescent="0.3">
      <c r="A126" s="554" t="s">
        <v>37</v>
      </c>
      <c r="B126" s="555"/>
      <c r="C126" s="556">
        <v>700</v>
      </c>
      <c r="D126" s="373">
        <v>19.739999999999998</v>
      </c>
      <c r="E126" s="434">
        <v>22.04</v>
      </c>
      <c r="F126" s="373">
        <v>92.908000000000015</v>
      </c>
      <c r="G126" s="373">
        <v>652.62</v>
      </c>
      <c r="H126" s="571">
        <f>SUM(H119:H125)</f>
        <v>0.48626666666666674</v>
      </c>
      <c r="I126" s="571">
        <f t="shared" ref="I126:O126" si="20">SUM(I119:I125)</f>
        <v>19.671333333333333</v>
      </c>
      <c r="J126" s="571">
        <f t="shared" si="20"/>
        <v>49.999999999999993</v>
      </c>
      <c r="K126" s="571">
        <f t="shared" si="20"/>
        <v>10.586066666666667</v>
      </c>
      <c r="L126" s="571">
        <f t="shared" si="20"/>
        <v>163.34479999999996</v>
      </c>
      <c r="M126" s="571">
        <f t="shared" si="20"/>
        <v>370.30413333333331</v>
      </c>
      <c r="N126" s="571">
        <f t="shared" si="20"/>
        <v>112.28453333333334</v>
      </c>
      <c r="O126" s="571">
        <f t="shared" si="20"/>
        <v>8.8523333333333341</v>
      </c>
      <c r="P126" s="401"/>
    </row>
    <row r="127" spans="1:18" ht="21" customHeight="1" x14ac:dyDescent="0.25">
      <c r="A127" s="63"/>
      <c r="B127" s="906" t="s">
        <v>428</v>
      </c>
      <c r="C127" s="158"/>
      <c r="D127" s="310"/>
      <c r="E127" s="436"/>
      <c r="F127" s="310"/>
      <c r="G127" s="310"/>
      <c r="H127" s="115"/>
      <c r="I127" s="310"/>
      <c r="J127" s="115"/>
      <c r="K127" s="310"/>
      <c r="L127" s="115"/>
      <c r="M127" s="310"/>
      <c r="N127" s="310"/>
      <c r="O127" s="115"/>
      <c r="P127" s="112"/>
    </row>
    <row r="128" spans="1:18" ht="26.25" customHeight="1" x14ac:dyDescent="0.25">
      <c r="A128" s="500" t="s">
        <v>174</v>
      </c>
      <c r="B128" s="63"/>
      <c r="C128" s="158">
        <v>180</v>
      </c>
      <c r="D128" s="497">
        <v>5.4</v>
      </c>
      <c r="E128" s="498">
        <v>1.8000000000000003</v>
      </c>
      <c r="F128" s="497">
        <v>7.2</v>
      </c>
      <c r="G128" s="498">
        <v>66.600000000000009</v>
      </c>
      <c r="H128" s="115">
        <v>7.2000000000000022E-2</v>
      </c>
      <c r="I128" s="310">
        <v>1.4400000000000006</v>
      </c>
      <c r="J128" s="115">
        <v>36.000000000000014</v>
      </c>
      <c r="K128" s="310">
        <v>0</v>
      </c>
      <c r="L128" s="115">
        <v>216</v>
      </c>
      <c r="M128" s="310">
        <v>176.4</v>
      </c>
      <c r="N128" s="310">
        <v>27</v>
      </c>
      <c r="O128" s="115">
        <v>0.18</v>
      </c>
      <c r="P128" s="112" t="s">
        <v>149</v>
      </c>
      <c r="R128" s="623"/>
    </row>
    <row r="129" spans="1:16" ht="31.5" x14ac:dyDescent="0.25">
      <c r="A129" s="500" t="s">
        <v>403</v>
      </c>
      <c r="B129" s="500" t="s">
        <v>181</v>
      </c>
      <c r="C129" s="158"/>
      <c r="D129" s="115"/>
      <c r="E129" s="310"/>
      <c r="F129" s="115"/>
      <c r="G129" s="310"/>
      <c r="H129" s="115"/>
      <c r="I129" s="310"/>
      <c r="J129" s="115"/>
      <c r="K129" s="310"/>
      <c r="L129" s="115"/>
      <c r="M129" s="310"/>
      <c r="N129" s="310"/>
      <c r="O129" s="115"/>
      <c r="P129" s="112"/>
    </row>
    <row r="130" spans="1:16" ht="32.25" customHeight="1" thickBot="1" x14ac:dyDescent="0.3">
      <c r="A130" s="500" t="s">
        <v>54</v>
      </c>
      <c r="B130" s="63" t="s">
        <v>55</v>
      </c>
      <c r="C130" s="158">
        <v>20</v>
      </c>
      <c r="D130" s="115">
        <v>1.28</v>
      </c>
      <c r="E130" s="310">
        <v>3.36</v>
      </c>
      <c r="F130" s="115">
        <v>13.7</v>
      </c>
      <c r="G130" s="310">
        <v>90.2</v>
      </c>
      <c r="H130" s="115">
        <v>2.0000000000000004E-2</v>
      </c>
      <c r="I130" s="310">
        <v>0</v>
      </c>
      <c r="J130" s="115">
        <v>24</v>
      </c>
      <c r="K130" s="310">
        <v>0.2</v>
      </c>
      <c r="L130" s="115">
        <v>4.6000000000000005</v>
      </c>
      <c r="M130" s="310">
        <v>13.000000000000002</v>
      </c>
      <c r="N130" s="310">
        <v>2.0000000000000004</v>
      </c>
      <c r="O130" s="115">
        <v>0.16000000000000006</v>
      </c>
      <c r="P130" s="112" t="s">
        <v>217</v>
      </c>
    </row>
    <row r="131" spans="1:16" ht="16.5" thickBot="1" x14ac:dyDescent="0.3">
      <c r="A131" s="874" t="s">
        <v>37</v>
      </c>
      <c r="B131" s="875"/>
      <c r="C131" s="398">
        <v>200</v>
      </c>
      <c r="D131" s="406">
        <v>7.69</v>
      </c>
      <c r="E131" s="435">
        <v>8.5500000000000007</v>
      </c>
      <c r="F131" s="406">
        <v>37.200000000000003</v>
      </c>
      <c r="G131" s="435">
        <v>256.5</v>
      </c>
      <c r="H131" s="400">
        <f t="shared" ref="H131:O131" si="21">SUM(H127:H130)</f>
        <v>9.2000000000000026E-2</v>
      </c>
      <c r="I131" s="400">
        <f t="shared" si="21"/>
        <v>1.4400000000000006</v>
      </c>
      <c r="J131" s="400">
        <f t="shared" si="21"/>
        <v>60.000000000000014</v>
      </c>
      <c r="K131" s="400">
        <f t="shared" si="21"/>
        <v>0.2</v>
      </c>
      <c r="L131" s="400">
        <f t="shared" si="21"/>
        <v>220.6</v>
      </c>
      <c r="M131" s="400">
        <f t="shared" si="21"/>
        <v>189.4</v>
      </c>
      <c r="N131" s="400">
        <f t="shared" si="21"/>
        <v>29</v>
      </c>
      <c r="O131" s="400">
        <f t="shared" si="21"/>
        <v>0.34000000000000008</v>
      </c>
      <c r="P131" s="401"/>
    </row>
    <row r="132" spans="1:16" s="503" customFormat="1" x14ac:dyDescent="0.25">
      <c r="A132" s="512"/>
      <c r="B132" s="906" t="s">
        <v>429</v>
      </c>
      <c r="C132" s="158"/>
      <c r="D132" s="115"/>
      <c r="E132" s="310"/>
      <c r="F132" s="310"/>
      <c r="G132" s="436"/>
      <c r="H132" s="115"/>
      <c r="I132" s="310"/>
      <c r="J132" s="115"/>
      <c r="K132" s="310"/>
      <c r="L132" s="115"/>
      <c r="M132" s="310"/>
      <c r="N132" s="310"/>
      <c r="O132" s="115"/>
      <c r="P132" s="112"/>
    </row>
    <row r="133" spans="1:16" x14ac:dyDescent="0.25">
      <c r="A133" s="557" t="s">
        <v>398</v>
      </c>
      <c r="B133" s="559"/>
      <c r="C133" s="576" t="s">
        <v>96</v>
      </c>
      <c r="D133" s="495">
        <v>10.93</v>
      </c>
      <c r="E133" s="489">
        <v>15.43</v>
      </c>
      <c r="F133" s="495">
        <v>41.9</v>
      </c>
      <c r="G133" s="489">
        <v>347.5</v>
      </c>
      <c r="H133" s="495">
        <v>9.9999999999999992E-2</v>
      </c>
      <c r="I133" s="489">
        <v>0.32500000000000001</v>
      </c>
      <c r="J133" s="495">
        <v>362.99999999999994</v>
      </c>
      <c r="K133" s="489">
        <v>0.82500000000000018</v>
      </c>
      <c r="L133" s="495">
        <v>261.5</v>
      </c>
      <c r="M133" s="489">
        <v>312.25</v>
      </c>
      <c r="N133" s="489">
        <v>21.825000000000003</v>
      </c>
      <c r="O133" s="495">
        <v>2.7500000000000004</v>
      </c>
      <c r="P133" s="112" t="s">
        <v>269</v>
      </c>
    </row>
    <row r="134" spans="1:16" x14ac:dyDescent="0.25">
      <c r="A134" s="500" t="s">
        <v>59</v>
      </c>
      <c r="B134" s="63"/>
      <c r="C134" s="158" t="s">
        <v>338</v>
      </c>
      <c r="D134" s="115">
        <v>6.3E-2</v>
      </c>
      <c r="E134" s="310">
        <v>1.7999999999999999E-2</v>
      </c>
      <c r="F134" s="115">
        <v>6.0217331334332833</v>
      </c>
      <c r="G134" s="310">
        <v>24.101919040479761</v>
      </c>
      <c r="H134" s="115">
        <v>0</v>
      </c>
      <c r="I134" s="310">
        <v>2.6999999999999996E-2</v>
      </c>
      <c r="J134" s="115">
        <v>0</v>
      </c>
      <c r="K134" s="310">
        <v>0</v>
      </c>
      <c r="L134" s="115">
        <v>9.7652023988006</v>
      </c>
      <c r="M134" s="310">
        <v>2.52</v>
      </c>
      <c r="N134" s="310">
        <v>1.26</v>
      </c>
      <c r="O134" s="115">
        <v>0.22952023988005998</v>
      </c>
      <c r="P134" s="112" t="s">
        <v>60</v>
      </c>
    </row>
    <row r="135" spans="1:16" ht="32.25" thickBot="1" x14ac:dyDescent="0.3">
      <c r="A135" s="500" t="s">
        <v>206</v>
      </c>
      <c r="B135" s="63"/>
      <c r="C135" s="569">
        <v>30</v>
      </c>
      <c r="D135" s="115">
        <v>2.2799999999999998</v>
      </c>
      <c r="E135" s="570">
        <v>0.24</v>
      </c>
      <c r="F135" s="115">
        <v>14.76</v>
      </c>
      <c r="G135" s="570">
        <v>70.5</v>
      </c>
      <c r="H135" s="115">
        <v>3.3000000000000002E-2</v>
      </c>
      <c r="I135" s="310"/>
      <c r="J135" s="115"/>
      <c r="K135" s="310">
        <v>0.33</v>
      </c>
      <c r="L135" s="115">
        <v>6</v>
      </c>
      <c r="M135" s="310">
        <v>19.5</v>
      </c>
      <c r="N135" s="310">
        <v>4.2</v>
      </c>
      <c r="O135" s="115">
        <v>0.33000000000000007</v>
      </c>
      <c r="P135" s="568" t="s">
        <v>216</v>
      </c>
    </row>
    <row r="136" spans="1:16" ht="32.25" customHeight="1" thickBot="1" x14ac:dyDescent="0.3">
      <c r="A136" s="614" t="s">
        <v>37</v>
      </c>
      <c r="B136" s="615"/>
      <c r="C136" s="616">
        <v>366</v>
      </c>
      <c r="D136" s="624">
        <v>13.273</v>
      </c>
      <c r="E136" s="617">
        <v>15.688000000000001</v>
      </c>
      <c r="F136" s="624">
        <v>62.681733133433276</v>
      </c>
      <c r="G136" s="624">
        <v>442.10191904047974</v>
      </c>
      <c r="H136" s="625">
        <f>SUM(H132:H135)</f>
        <v>0.13300000000000001</v>
      </c>
      <c r="I136" s="625">
        <f t="shared" ref="I136:O136" si="22">SUM(I132:I135)</f>
        <v>0.35199999999999998</v>
      </c>
      <c r="J136" s="625">
        <f t="shared" si="22"/>
        <v>362.99999999999994</v>
      </c>
      <c r="K136" s="625">
        <f t="shared" si="22"/>
        <v>1.1550000000000002</v>
      </c>
      <c r="L136" s="625">
        <f t="shared" si="22"/>
        <v>277.26520239880062</v>
      </c>
      <c r="M136" s="625">
        <f t="shared" si="22"/>
        <v>334.27</v>
      </c>
      <c r="N136" s="625">
        <f t="shared" si="22"/>
        <v>27.285000000000004</v>
      </c>
      <c r="O136" s="625">
        <f t="shared" si="22"/>
        <v>3.3095202398800607</v>
      </c>
      <c r="P136" s="617"/>
    </row>
    <row r="137" spans="1:16" s="503" customFormat="1" ht="16.5" thickBot="1" x14ac:dyDescent="0.3">
      <c r="A137" s="554" t="s">
        <v>62</v>
      </c>
      <c r="B137" s="574"/>
      <c r="C137" s="556">
        <f>C114+C118+C126+C136+C131</f>
        <v>1860</v>
      </c>
      <c r="D137" s="373">
        <v>54.772999999999996</v>
      </c>
      <c r="E137" s="373">
        <v>61.507999999999996</v>
      </c>
      <c r="F137" s="373">
        <v>261.28973313343329</v>
      </c>
      <c r="G137" s="373">
        <v>1823.4219190404799</v>
      </c>
      <c r="H137" s="373">
        <f t="shared" ref="H137:O137" si="23">H114+H118+H126+H136+H131</f>
        <v>0.91266666666666674</v>
      </c>
      <c r="I137" s="373">
        <f t="shared" si="23"/>
        <v>27.257333333333335</v>
      </c>
      <c r="J137" s="373">
        <f t="shared" si="23"/>
        <v>539.71777587681777</v>
      </c>
      <c r="K137" s="373">
        <f t="shared" si="23"/>
        <v>13.175410550327918</v>
      </c>
      <c r="L137" s="373">
        <f t="shared" si="23"/>
        <v>939.71186895140977</v>
      </c>
      <c r="M137" s="373">
        <f t="shared" si="23"/>
        <v>1226.0879665240948</v>
      </c>
      <c r="N137" s="373">
        <f t="shared" si="23"/>
        <v>225.78353333333334</v>
      </c>
      <c r="O137" s="373">
        <f t="shared" si="23"/>
        <v>16.478152461151804</v>
      </c>
      <c r="P137" s="626"/>
    </row>
    <row r="138" spans="1:16" ht="23.25" customHeight="1" thickBot="1" x14ac:dyDescent="0.3">
      <c r="A138" s="537" t="s">
        <v>97</v>
      </c>
      <c r="B138" s="537"/>
      <c r="C138" s="538"/>
      <c r="H138" s="580"/>
      <c r="I138" s="580"/>
      <c r="J138" s="580"/>
      <c r="K138" s="580"/>
      <c r="L138" s="580"/>
      <c r="M138" s="580"/>
      <c r="N138" s="580"/>
      <c r="O138" s="580"/>
      <c r="P138" s="545"/>
    </row>
    <row r="139" spans="1:16" ht="36" customHeight="1" x14ac:dyDescent="0.25">
      <c r="A139" s="540" t="s">
        <v>3</v>
      </c>
      <c r="B139" s="541"/>
      <c r="C139" s="550" t="s">
        <v>4</v>
      </c>
      <c r="D139" s="879" t="s">
        <v>6</v>
      </c>
      <c r="E139" s="879"/>
      <c r="F139" s="880"/>
      <c r="G139" s="878" t="s">
        <v>7</v>
      </c>
      <c r="H139" s="884" t="s">
        <v>505</v>
      </c>
      <c r="I139" s="884" t="s">
        <v>506</v>
      </c>
      <c r="J139" s="884" t="s">
        <v>507</v>
      </c>
      <c r="K139" s="884" t="s">
        <v>508</v>
      </c>
      <c r="L139" s="887" t="s">
        <v>509</v>
      </c>
      <c r="M139" s="884" t="s">
        <v>510</v>
      </c>
      <c r="N139" s="884" t="s">
        <v>511</v>
      </c>
      <c r="O139" s="884" t="s">
        <v>512</v>
      </c>
      <c r="P139" s="876" t="s">
        <v>64</v>
      </c>
    </row>
    <row r="140" spans="1:16" s="503" customFormat="1" ht="16.5" thickBot="1" x14ac:dyDescent="0.3">
      <c r="A140" s="500" t="s">
        <v>10</v>
      </c>
      <c r="B140" s="63"/>
      <c r="C140" s="158" t="s">
        <v>11</v>
      </c>
      <c r="D140" s="882"/>
      <c r="E140" s="882"/>
      <c r="F140" s="882"/>
      <c r="G140" s="405" t="s">
        <v>13</v>
      </c>
      <c r="H140" s="885"/>
      <c r="I140" s="885"/>
      <c r="J140" s="885"/>
      <c r="K140" s="885"/>
      <c r="L140" s="888"/>
      <c r="M140" s="885"/>
      <c r="N140" s="885"/>
      <c r="O140" s="885"/>
      <c r="P140" s="150" t="s">
        <v>65</v>
      </c>
    </row>
    <row r="141" spans="1:16" s="503" customFormat="1" ht="16.5" thickBot="1" x14ac:dyDescent="0.3">
      <c r="A141" s="500"/>
      <c r="B141" s="63"/>
      <c r="C141" s="158"/>
      <c r="D141" s="880" t="s">
        <v>16</v>
      </c>
      <c r="E141" s="126" t="s">
        <v>17</v>
      </c>
      <c r="F141" s="879" t="s">
        <v>18</v>
      </c>
      <c r="G141" s="878" t="s">
        <v>19</v>
      </c>
      <c r="H141" s="886"/>
      <c r="I141" s="886"/>
      <c r="J141" s="886"/>
      <c r="K141" s="886"/>
      <c r="L141" s="889"/>
      <c r="M141" s="886"/>
      <c r="N141" s="886"/>
      <c r="O141" s="886"/>
      <c r="P141" s="112"/>
    </row>
    <row r="142" spans="1:16" x14ac:dyDescent="0.25">
      <c r="A142" s="540"/>
      <c r="B142" s="908" t="s">
        <v>21</v>
      </c>
      <c r="C142" s="550"/>
      <c r="D142" s="578"/>
      <c r="E142" s="582"/>
      <c r="F142" s="578"/>
      <c r="G142" s="582"/>
      <c r="H142" s="578"/>
      <c r="I142" s="582"/>
      <c r="J142" s="578"/>
      <c r="K142" s="582"/>
      <c r="L142" s="578"/>
      <c r="M142" s="582"/>
      <c r="N142" s="582"/>
      <c r="O142" s="578"/>
      <c r="P142" s="543"/>
    </row>
    <row r="143" spans="1:16" x14ac:dyDescent="0.25">
      <c r="A143" s="500" t="s">
        <v>185</v>
      </c>
      <c r="B143" s="63"/>
      <c r="C143" s="158">
        <v>200</v>
      </c>
      <c r="D143" s="115">
        <v>2.97</v>
      </c>
      <c r="E143" s="310">
        <v>3.5740000000000007</v>
      </c>
      <c r="F143" s="115">
        <v>6.144000000000001</v>
      </c>
      <c r="G143" s="310">
        <v>71.200000000000017</v>
      </c>
      <c r="H143" s="115">
        <v>3.6000000000000004E-2</v>
      </c>
      <c r="I143" s="310">
        <v>0.66</v>
      </c>
      <c r="J143" s="115">
        <v>26.400000000000002</v>
      </c>
      <c r="K143" s="310">
        <v>2.0000000000000004E-2</v>
      </c>
      <c r="L143" s="115">
        <v>127.60000000000002</v>
      </c>
      <c r="M143" s="310">
        <v>90.940000000000012</v>
      </c>
      <c r="N143" s="310">
        <v>14.140000000000004</v>
      </c>
      <c r="O143" s="115">
        <v>0.12000000000000002</v>
      </c>
      <c r="P143" s="112" t="s">
        <v>186</v>
      </c>
    </row>
    <row r="144" spans="1:16" x14ac:dyDescent="0.25">
      <c r="A144" s="500" t="s">
        <v>67</v>
      </c>
      <c r="B144" s="63"/>
      <c r="C144" s="158">
        <v>180</v>
      </c>
      <c r="D144" s="115">
        <v>3.6702000000000004</v>
      </c>
      <c r="E144" s="310">
        <v>3.1896</v>
      </c>
      <c r="F144" s="115">
        <v>15.8202</v>
      </c>
      <c r="G144" s="310">
        <v>106.74</v>
      </c>
      <c r="H144" s="115">
        <v>5.04E-2</v>
      </c>
      <c r="I144" s="310">
        <v>1.4292</v>
      </c>
      <c r="J144" s="115">
        <v>21.96</v>
      </c>
      <c r="K144" s="310">
        <v>0</v>
      </c>
      <c r="L144" s="115">
        <v>136.99799999999999</v>
      </c>
      <c r="M144" s="310">
        <v>112.10399999999997</v>
      </c>
      <c r="N144" s="310">
        <v>19.205999999999996</v>
      </c>
      <c r="O144" s="115">
        <v>0.43019999999999997</v>
      </c>
      <c r="P144" s="112" t="s">
        <v>68</v>
      </c>
    </row>
    <row r="145" spans="1:16" ht="16.5" thickBot="1" x14ac:dyDescent="0.3">
      <c r="A145" s="500" t="s">
        <v>205</v>
      </c>
      <c r="B145" s="63"/>
      <c r="C145" s="583" t="s">
        <v>339</v>
      </c>
      <c r="D145" s="310">
        <v>3.605</v>
      </c>
      <c r="E145" s="436">
        <v>5.83</v>
      </c>
      <c r="F145" s="436">
        <v>15.489999999999997</v>
      </c>
      <c r="G145" s="310">
        <v>128.76666666666665</v>
      </c>
      <c r="H145" s="115">
        <v>3.4666666666666651E-2</v>
      </c>
      <c r="I145" s="310">
        <v>3.5000000000000003E-2</v>
      </c>
      <c r="J145" s="115">
        <v>30.5</v>
      </c>
      <c r="K145" s="310">
        <v>0.58000000000000007</v>
      </c>
      <c r="L145" s="115">
        <v>56.9</v>
      </c>
      <c r="M145" s="310">
        <v>51</v>
      </c>
      <c r="N145" s="310">
        <v>6.65</v>
      </c>
      <c r="O145" s="115">
        <v>0.40500000000000003</v>
      </c>
      <c r="P145" s="112" t="s">
        <v>255</v>
      </c>
    </row>
    <row r="146" spans="1:16" ht="16.5" thickBot="1" x14ac:dyDescent="0.3">
      <c r="A146" s="554" t="s">
        <v>37</v>
      </c>
      <c r="B146" s="555"/>
      <c r="C146" s="556">
        <v>420</v>
      </c>
      <c r="D146" s="373">
        <v>10.27</v>
      </c>
      <c r="E146" s="434">
        <v>12.5936</v>
      </c>
      <c r="F146" s="434">
        <v>53.2744</v>
      </c>
      <c r="G146" s="373">
        <v>377.90666666666664</v>
      </c>
      <c r="H146" s="571">
        <f>SUM(H142:H145)</f>
        <v>0.12106666666666666</v>
      </c>
      <c r="I146" s="571">
        <f t="shared" ref="I146:O146" si="24">SUM(I142:I145)</f>
        <v>2.1242000000000001</v>
      </c>
      <c r="J146" s="571">
        <f t="shared" si="24"/>
        <v>78.86</v>
      </c>
      <c r="K146" s="571">
        <f t="shared" si="24"/>
        <v>0.60000000000000009</v>
      </c>
      <c r="L146" s="571">
        <f t="shared" si="24"/>
        <v>321.49799999999999</v>
      </c>
      <c r="M146" s="571">
        <f t="shared" si="24"/>
        <v>254.04399999999998</v>
      </c>
      <c r="N146" s="571">
        <f t="shared" si="24"/>
        <v>39.996000000000002</v>
      </c>
      <c r="O146" s="571">
        <f t="shared" si="24"/>
        <v>0.95520000000000005</v>
      </c>
      <c r="P146" s="373"/>
    </row>
    <row r="147" spans="1:16" x14ac:dyDescent="0.25">
      <c r="A147" s="500"/>
      <c r="B147" s="911" t="s">
        <v>38</v>
      </c>
      <c r="C147" s="158"/>
      <c r="D147" s="310"/>
      <c r="E147" s="436"/>
      <c r="F147" s="115"/>
      <c r="G147" s="310"/>
      <c r="H147" s="115"/>
      <c r="I147" s="310"/>
      <c r="J147" s="115"/>
      <c r="K147" s="310"/>
      <c r="L147" s="115"/>
      <c r="M147" s="310"/>
      <c r="N147" s="310"/>
      <c r="O147" s="115"/>
      <c r="P147" s="310"/>
    </row>
    <row r="148" spans="1:16" x14ac:dyDescent="0.25">
      <c r="A148" s="557" t="s">
        <v>53</v>
      </c>
      <c r="B148" s="558"/>
      <c r="C148" s="493">
        <v>100</v>
      </c>
      <c r="D148" s="494">
        <v>0.4</v>
      </c>
      <c r="E148" s="489">
        <v>0.4</v>
      </c>
      <c r="F148" s="495">
        <v>9.8000000000000007</v>
      </c>
      <c r="G148" s="489">
        <v>47</v>
      </c>
      <c r="H148" s="495">
        <v>0.03</v>
      </c>
      <c r="I148" s="489">
        <v>10</v>
      </c>
      <c r="J148" s="495"/>
      <c r="K148" s="489">
        <v>0.2</v>
      </c>
      <c r="L148" s="495">
        <v>16</v>
      </c>
      <c r="M148" s="489">
        <v>11</v>
      </c>
      <c r="N148" s="489">
        <v>9</v>
      </c>
      <c r="O148" s="495">
        <v>2.2000000000000002</v>
      </c>
      <c r="P148" s="112" t="s">
        <v>153</v>
      </c>
    </row>
    <row r="149" spans="1:16" ht="16.5" thickBot="1" x14ac:dyDescent="0.3">
      <c r="A149" s="557" t="s">
        <v>360</v>
      </c>
      <c r="B149" s="559"/>
      <c r="C149" s="489"/>
      <c r="D149" s="494"/>
      <c r="E149" s="489"/>
      <c r="F149" s="495"/>
      <c r="G149" s="489"/>
      <c r="H149" s="561"/>
      <c r="I149" s="560"/>
      <c r="J149" s="561"/>
      <c r="K149" s="560"/>
      <c r="L149" s="561"/>
      <c r="M149" s="560"/>
      <c r="N149" s="560"/>
      <c r="O149" s="561"/>
      <c r="P149" s="112" t="s">
        <v>154</v>
      </c>
    </row>
    <row r="150" spans="1:16" ht="32.25" customHeight="1" thickBot="1" x14ac:dyDescent="0.3">
      <c r="A150" s="554" t="s">
        <v>37</v>
      </c>
      <c r="B150" s="555"/>
      <c r="C150" s="556">
        <v>100</v>
      </c>
      <c r="D150" s="571">
        <v>0.4</v>
      </c>
      <c r="E150" s="373">
        <v>0.4</v>
      </c>
      <c r="F150" s="571">
        <v>9.8000000000000007</v>
      </c>
      <c r="G150" s="373">
        <v>47</v>
      </c>
      <c r="H150" s="571">
        <f t="shared" ref="H150:O150" si="25">H148</f>
        <v>0.03</v>
      </c>
      <c r="I150" s="571">
        <f t="shared" si="25"/>
        <v>10</v>
      </c>
      <c r="J150" s="571">
        <f t="shared" si="25"/>
        <v>0</v>
      </c>
      <c r="K150" s="571">
        <f t="shared" si="25"/>
        <v>0.2</v>
      </c>
      <c r="L150" s="571">
        <f t="shared" si="25"/>
        <v>16</v>
      </c>
      <c r="M150" s="571">
        <f t="shared" si="25"/>
        <v>11</v>
      </c>
      <c r="N150" s="571">
        <f t="shared" si="25"/>
        <v>9</v>
      </c>
      <c r="O150" s="571">
        <f t="shared" si="25"/>
        <v>2.2000000000000002</v>
      </c>
      <c r="P150" s="401"/>
    </row>
    <row r="151" spans="1:16" ht="21.75" customHeight="1" x14ac:dyDescent="0.25">
      <c r="A151" s="562"/>
      <c r="B151" s="914" t="s">
        <v>40</v>
      </c>
      <c r="C151" s="627"/>
      <c r="D151" s="565"/>
      <c r="E151" s="567"/>
      <c r="F151" s="565"/>
      <c r="G151" s="567"/>
      <c r="H151" s="565"/>
      <c r="I151" s="567"/>
      <c r="J151" s="565"/>
      <c r="K151" s="567"/>
      <c r="L151" s="565"/>
      <c r="M151" s="567"/>
      <c r="N151" s="567"/>
      <c r="O151" s="565"/>
      <c r="P151" s="112"/>
    </row>
    <row r="152" spans="1:16" s="503" customFormat="1" x14ac:dyDescent="0.25">
      <c r="A152" s="500" t="s">
        <v>486</v>
      </c>
      <c r="B152" s="63"/>
      <c r="C152" s="158">
        <v>50</v>
      </c>
      <c r="D152" s="115">
        <v>0.85350000000000004</v>
      </c>
      <c r="E152" s="310">
        <v>2.5036666666666672</v>
      </c>
      <c r="F152" s="115">
        <v>4.2300000000000004</v>
      </c>
      <c r="G152" s="310">
        <v>42.85</v>
      </c>
      <c r="H152" s="115">
        <v>1.0999999999999999E-2</v>
      </c>
      <c r="I152" s="310">
        <v>9.9049999999999976</v>
      </c>
      <c r="J152" s="115">
        <v>0</v>
      </c>
      <c r="K152" s="310">
        <v>7.7</v>
      </c>
      <c r="L152" s="115">
        <v>231.9871794871795</v>
      </c>
      <c r="M152" s="310">
        <v>160.67333333333335</v>
      </c>
      <c r="N152" s="310">
        <v>82.330769230769249</v>
      </c>
      <c r="O152" s="115">
        <v>3.2774358974358977</v>
      </c>
      <c r="P152" s="310" t="s">
        <v>543</v>
      </c>
    </row>
    <row r="153" spans="1:16" ht="36" customHeight="1" x14ac:dyDescent="0.25">
      <c r="A153" s="584" t="s">
        <v>453</v>
      </c>
      <c r="B153" s="63"/>
      <c r="C153" s="158" t="s">
        <v>494</v>
      </c>
      <c r="D153" s="115">
        <v>3.4511397089033609</v>
      </c>
      <c r="E153" s="310">
        <v>6.3000673718256923</v>
      </c>
      <c r="F153" s="310">
        <v>10.396551912233926</v>
      </c>
      <c r="G153" s="115">
        <v>119.17167009047598</v>
      </c>
      <c r="H153" s="405">
        <v>7.9044984483587571E-2</v>
      </c>
      <c r="I153" s="310">
        <v>9.6077471043314837</v>
      </c>
      <c r="J153" s="115">
        <v>11.218759561169632</v>
      </c>
      <c r="K153" s="310">
        <v>1.7568474146597322</v>
      </c>
      <c r="L153" s="115">
        <v>39.934354648367517</v>
      </c>
      <c r="M153" s="310">
        <v>64.704072118536672</v>
      </c>
      <c r="N153" s="310">
        <v>22.644816906333329</v>
      </c>
      <c r="O153" s="115">
        <v>0.93285956554045224</v>
      </c>
      <c r="P153" s="112" t="s">
        <v>493</v>
      </c>
    </row>
    <row r="154" spans="1:16" ht="37.5" customHeight="1" x14ac:dyDescent="0.25">
      <c r="A154" s="500" t="s">
        <v>451</v>
      </c>
      <c r="B154" s="558"/>
      <c r="C154" s="493" t="s">
        <v>350</v>
      </c>
      <c r="D154" s="495">
        <v>11.559299999999999</v>
      </c>
      <c r="E154" s="489">
        <v>9.7362999999999982</v>
      </c>
      <c r="F154" s="495">
        <v>27.297599999999996</v>
      </c>
      <c r="G154" s="489">
        <v>243.47999999999993</v>
      </c>
      <c r="H154" s="495">
        <v>0.10629999999999998</v>
      </c>
      <c r="I154" s="489">
        <v>22.323899999999995</v>
      </c>
      <c r="J154" s="495">
        <v>27.639999999999997</v>
      </c>
      <c r="K154" s="489">
        <v>7.0500000000000007E-2</v>
      </c>
      <c r="L154" s="495">
        <v>30.939999999999998</v>
      </c>
      <c r="M154" s="489">
        <v>136.69399999999999</v>
      </c>
      <c r="N154" s="489">
        <v>38.584000000000003</v>
      </c>
      <c r="O154" s="495">
        <v>1.7873999999999997</v>
      </c>
      <c r="P154" s="112" t="s">
        <v>173</v>
      </c>
    </row>
    <row r="155" spans="1:16" x14ac:dyDescent="0.25">
      <c r="A155" s="500" t="s">
        <v>355</v>
      </c>
      <c r="B155" s="558"/>
      <c r="C155" s="493">
        <v>180</v>
      </c>
      <c r="D155" s="495">
        <v>0.54</v>
      </c>
      <c r="E155" s="489">
        <v>9.0000000000000011E-2</v>
      </c>
      <c r="F155" s="495">
        <v>27.180000000000003</v>
      </c>
      <c r="G155" s="489">
        <v>111.24000000000001</v>
      </c>
      <c r="H155" s="561">
        <v>1.8000000000000002E-3</v>
      </c>
      <c r="I155" s="560">
        <v>0.99000000000000021</v>
      </c>
      <c r="J155" s="561"/>
      <c r="K155" s="560"/>
      <c r="L155" s="561">
        <v>14.13</v>
      </c>
      <c r="M155" s="560">
        <v>14.670000000000002</v>
      </c>
      <c r="N155" s="560">
        <v>3.024</v>
      </c>
      <c r="O155" s="561">
        <v>0.33300000000000002</v>
      </c>
      <c r="P155" s="112" t="s">
        <v>356</v>
      </c>
    </row>
    <row r="156" spans="1:16" s="503" customFormat="1" ht="32.25" thickBot="1" x14ac:dyDescent="0.3">
      <c r="A156" s="544" t="s">
        <v>264</v>
      </c>
      <c r="B156" s="545"/>
      <c r="C156" s="569">
        <v>45</v>
      </c>
      <c r="D156" s="570">
        <v>2.97</v>
      </c>
      <c r="E156" s="883">
        <v>0.54</v>
      </c>
      <c r="F156" s="883">
        <v>17.820000000000004</v>
      </c>
      <c r="G156" s="883">
        <v>89.100000000000009</v>
      </c>
      <c r="H156" s="882">
        <v>7.6500000000000012E-2</v>
      </c>
      <c r="I156" s="570"/>
      <c r="J156" s="882"/>
      <c r="K156" s="570">
        <v>0.62999999999999989</v>
      </c>
      <c r="L156" s="882">
        <v>13.049999999999997</v>
      </c>
      <c r="M156" s="570">
        <v>67.499999999999986</v>
      </c>
      <c r="N156" s="570">
        <v>21.15</v>
      </c>
      <c r="O156" s="882">
        <v>1.7549999999999999</v>
      </c>
      <c r="P156" s="568" t="s">
        <v>215</v>
      </c>
    </row>
    <row r="157" spans="1:16" ht="16.5" thickBot="1" x14ac:dyDescent="0.3">
      <c r="A157" s="554" t="s">
        <v>37</v>
      </c>
      <c r="B157" s="555"/>
      <c r="C157" s="556">
        <v>661</v>
      </c>
      <c r="D157" s="373">
        <v>19.373939708903357</v>
      </c>
      <c r="E157" s="434">
        <v>20.250034038492355</v>
      </c>
      <c r="F157" s="434">
        <v>86.924151912233938</v>
      </c>
      <c r="G157" s="434">
        <v>605.84167009047599</v>
      </c>
      <c r="H157" s="571">
        <f>SUM(H151:H156)</f>
        <v>0.27464498448358754</v>
      </c>
      <c r="I157" s="571">
        <f t="shared" ref="I157:O157" si="26">SUM(I151:I156)</f>
        <v>42.826647104331478</v>
      </c>
      <c r="J157" s="571">
        <f t="shared" si="26"/>
        <v>38.858759561169627</v>
      </c>
      <c r="K157" s="571">
        <f t="shared" si="26"/>
        <v>10.157347414659732</v>
      </c>
      <c r="L157" s="571">
        <f t="shared" si="26"/>
        <v>330.04153413554701</v>
      </c>
      <c r="M157" s="571">
        <f t="shared" si="26"/>
        <v>444.24140545186998</v>
      </c>
      <c r="N157" s="571">
        <f t="shared" si="26"/>
        <v>167.73358613710261</v>
      </c>
      <c r="O157" s="571">
        <f t="shared" si="26"/>
        <v>8.08569546297635</v>
      </c>
      <c r="P157" s="401"/>
    </row>
    <row r="158" spans="1:16" x14ac:dyDescent="0.25">
      <c r="A158" s="557"/>
      <c r="B158" s="913" t="s">
        <v>467</v>
      </c>
      <c r="C158" s="489"/>
      <c r="D158" s="489"/>
      <c r="E158" s="593"/>
      <c r="F158" s="495"/>
      <c r="G158" s="489"/>
      <c r="H158" s="561"/>
      <c r="I158" s="560"/>
      <c r="J158" s="561"/>
      <c r="K158" s="560"/>
      <c r="L158" s="561"/>
      <c r="M158" s="560"/>
      <c r="N158" s="560"/>
      <c r="O158" s="561"/>
      <c r="P158" s="112"/>
    </row>
    <row r="159" spans="1:16" ht="27.75" customHeight="1" x14ac:dyDescent="0.25">
      <c r="A159" s="500" t="s">
        <v>226</v>
      </c>
      <c r="B159" s="63"/>
      <c r="C159" s="158">
        <v>180</v>
      </c>
      <c r="D159" s="115">
        <v>5.22</v>
      </c>
      <c r="E159" s="310">
        <v>4.5</v>
      </c>
      <c r="F159" s="115">
        <v>8.6399999999999988</v>
      </c>
      <c r="G159" s="310">
        <v>96.3</v>
      </c>
      <c r="H159" s="115">
        <v>7.1999999999999995E-2</v>
      </c>
      <c r="I159" s="310">
        <v>2.34</v>
      </c>
      <c r="J159" s="115">
        <v>36</v>
      </c>
      <c r="K159" s="310">
        <v>0</v>
      </c>
      <c r="L159" s="115">
        <v>216</v>
      </c>
      <c r="M159" s="310">
        <v>162</v>
      </c>
      <c r="N159" s="310">
        <v>25.2</v>
      </c>
      <c r="O159" s="115">
        <v>0.18</v>
      </c>
      <c r="P159" s="112" t="s">
        <v>228</v>
      </c>
    </row>
    <row r="160" spans="1:16" ht="16.5" customHeight="1" x14ac:dyDescent="0.25">
      <c r="A160" s="500" t="s">
        <v>227</v>
      </c>
      <c r="B160" s="63"/>
      <c r="C160" s="158"/>
      <c r="D160" s="115"/>
      <c r="E160" s="310"/>
      <c r="F160" s="115"/>
      <c r="G160" s="310"/>
      <c r="H160" s="115"/>
      <c r="I160" s="310"/>
      <c r="J160" s="115"/>
      <c r="K160" s="310"/>
      <c r="L160" s="115"/>
      <c r="M160" s="310"/>
      <c r="N160" s="310"/>
      <c r="O160" s="115"/>
      <c r="P160" s="112"/>
    </row>
    <row r="161" spans="1:18" ht="30" customHeight="1" thickBot="1" x14ac:dyDescent="0.3">
      <c r="A161" s="500" t="s">
        <v>235</v>
      </c>
      <c r="B161" s="529" t="s">
        <v>55</v>
      </c>
      <c r="C161" s="158">
        <v>20</v>
      </c>
      <c r="D161" s="310">
        <v>1.28</v>
      </c>
      <c r="E161" s="310">
        <v>3.36</v>
      </c>
      <c r="F161" s="310">
        <v>13.7</v>
      </c>
      <c r="G161" s="310">
        <v>90.2</v>
      </c>
      <c r="H161" s="115">
        <v>2.0000000000000004E-2</v>
      </c>
      <c r="I161" s="310">
        <v>0</v>
      </c>
      <c r="J161" s="115">
        <v>24</v>
      </c>
      <c r="K161" s="310">
        <v>0.2</v>
      </c>
      <c r="L161" s="115">
        <v>4.6000000000000005</v>
      </c>
      <c r="M161" s="310">
        <v>13.000000000000002</v>
      </c>
      <c r="N161" s="310">
        <v>2.0000000000000004</v>
      </c>
      <c r="O161" s="115">
        <v>0.16000000000000006</v>
      </c>
      <c r="P161" s="112"/>
      <c r="Q161" s="558"/>
      <c r="R161" s="488"/>
    </row>
    <row r="162" spans="1:18" ht="22.5" customHeight="1" thickBot="1" x14ac:dyDescent="0.3">
      <c r="A162" s="874" t="s">
        <v>37</v>
      </c>
      <c r="B162" s="875"/>
      <c r="C162" s="398">
        <v>200</v>
      </c>
      <c r="D162" s="406">
        <v>7.7</v>
      </c>
      <c r="E162" s="406">
        <v>8.5500000000000007</v>
      </c>
      <c r="F162" s="406">
        <v>37.200000000000003</v>
      </c>
      <c r="G162" s="406">
        <v>256.56</v>
      </c>
      <c r="H162" s="400">
        <f t="shared" ref="H162:O162" si="27">SUM(H158:H161)</f>
        <v>9.1999999999999998E-2</v>
      </c>
      <c r="I162" s="400">
        <f t="shared" si="27"/>
        <v>2.34</v>
      </c>
      <c r="J162" s="400">
        <f t="shared" si="27"/>
        <v>60</v>
      </c>
      <c r="K162" s="400">
        <f t="shared" si="27"/>
        <v>0.2</v>
      </c>
      <c r="L162" s="400">
        <f t="shared" si="27"/>
        <v>220.6</v>
      </c>
      <c r="M162" s="400">
        <f t="shared" si="27"/>
        <v>175</v>
      </c>
      <c r="N162" s="400">
        <f t="shared" si="27"/>
        <v>27.2</v>
      </c>
      <c r="O162" s="400">
        <f t="shared" si="27"/>
        <v>0.34000000000000008</v>
      </c>
      <c r="P162" s="401"/>
    </row>
    <row r="163" spans="1:18" s="503" customFormat="1" ht="45" customHeight="1" x14ac:dyDescent="0.25">
      <c r="A163" s="512" t="s">
        <v>454</v>
      </c>
      <c r="B163" s="155"/>
      <c r="C163" s="158">
        <v>100</v>
      </c>
      <c r="D163" s="115">
        <v>13.2</v>
      </c>
      <c r="E163" s="310">
        <v>14.93</v>
      </c>
      <c r="F163" s="115">
        <v>57.3</v>
      </c>
      <c r="G163" s="310">
        <v>414.29</v>
      </c>
      <c r="H163" s="115"/>
      <c r="I163" s="310"/>
      <c r="J163" s="115"/>
      <c r="K163" s="310"/>
      <c r="L163" s="115"/>
      <c r="M163" s="310"/>
      <c r="N163" s="310"/>
      <c r="O163" s="115"/>
      <c r="P163" s="446" t="s">
        <v>514</v>
      </c>
    </row>
    <row r="164" spans="1:18" ht="21" customHeight="1" thickBot="1" x14ac:dyDescent="0.3">
      <c r="A164" s="500" t="s">
        <v>79</v>
      </c>
      <c r="B164" s="63"/>
      <c r="C164" s="310" t="s">
        <v>340</v>
      </c>
      <c r="D164" s="310">
        <v>0.126</v>
      </c>
      <c r="E164" s="436">
        <v>2.4999999999999998E-2</v>
      </c>
      <c r="F164" s="436">
        <v>6.2317331334332833</v>
      </c>
      <c r="G164" s="436">
        <v>26.48191904047976</v>
      </c>
      <c r="H164" s="115">
        <v>2.8E-3</v>
      </c>
      <c r="I164" s="310">
        <v>2.827</v>
      </c>
      <c r="J164" s="115">
        <v>0</v>
      </c>
      <c r="K164" s="310">
        <v>1.4000000000000002E-2</v>
      </c>
      <c r="L164" s="115">
        <v>12.565202398800601</v>
      </c>
      <c r="M164" s="310">
        <v>4.0600000000000005</v>
      </c>
      <c r="N164" s="310">
        <v>2.1</v>
      </c>
      <c r="O164" s="115">
        <v>0.27152023988006002</v>
      </c>
      <c r="P164" s="112" t="s">
        <v>80</v>
      </c>
    </row>
    <row r="165" spans="1:18" ht="25.5" customHeight="1" thickBot="1" x14ac:dyDescent="0.3">
      <c r="A165" s="614" t="s">
        <v>37</v>
      </c>
      <c r="B165" s="615"/>
      <c r="C165" s="616">
        <v>293</v>
      </c>
      <c r="D165" s="617">
        <v>13.325999999999999</v>
      </c>
      <c r="E165" s="617">
        <v>14.955</v>
      </c>
      <c r="F165" s="617">
        <v>63.531733133433278</v>
      </c>
      <c r="G165" s="617">
        <v>440.77191904047976</v>
      </c>
      <c r="H165" s="617">
        <f t="shared" ref="H165:O165" si="28">SUM(H163:H164)</f>
        <v>2.8E-3</v>
      </c>
      <c r="I165" s="617">
        <f t="shared" si="28"/>
        <v>2.827</v>
      </c>
      <c r="J165" s="617">
        <f t="shared" si="28"/>
        <v>0</v>
      </c>
      <c r="K165" s="617">
        <f t="shared" si="28"/>
        <v>1.4000000000000002E-2</v>
      </c>
      <c r="L165" s="617">
        <f t="shared" si="28"/>
        <v>12.565202398800601</v>
      </c>
      <c r="M165" s="617">
        <f t="shared" si="28"/>
        <v>4.0600000000000005</v>
      </c>
      <c r="N165" s="617">
        <f t="shared" si="28"/>
        <v>2.1</v>
      </c>
      <c r="O165" s="617">
        <f t="shared" si="28"/>
        <v>0.27152023988006002</v>
      </c>
      <c r="P165" s="401"/>
    </row>
    <row r="166" spans="1:18" ht="15.75" customHeight="1" thickBot="1" x14ac:dyDescent="0.3">
      <c r="A166" s="628" t="s">
        <v>62</v>
      </c>
      <c r="B166" s="629"/>
      <c r="C166" s="617">
        <f>C146+C150+C157+C165+C162</f>
        <v>1674</v>
      </c>
      <c r="D166" s="617">
        <v>51.069939708903362</v>
      </c>
      <c r="E166" s="617">
        <v>56.748634038492355</v>
      </c>
      <c r="F166" s="617">
        <v>250.73028504566724</v>
      </c>
      <c r="G166" s="617">
        <v>1728.0802557976224</v>
      </c>
      <c r="H166" s="617">
        <f t="shared" ref="H166:O166" si="29">H146+H150+H157+H165+H162</f>
        <v>0.52051165115025422</v>
      </c>
      <c r="I166" s="617">
        <f t="shared" si="29"/>
        <v>60.117847104331474</v>
      </c>
      <c r="J166" s="617">
        <f t="shared" si="29"/>
        <v>177.71875956116963</v>
      </c>
      <c r="K166" s="617">
        <f t="shared" si="29"/>
        <v>11.171347414659731</v>
      </c>
      <c r="L166" s="617">
        <f t="shared" si="29"/>
        <v>900.7047365343476</v>
      </c>
      <c r="M166" s="617">
        <f t="shared" si="29"/>
        <v>888.34540545186996</v>
      </c>
      <c r="N166" s="617">
        <f t="shared" si="29"/>
        <v>246.0295861371026</v>
      </c>
      <c r="O166" s="617">
        <f t="shared" si="29"/>
        <v>11.85241570285641</v>
      </c>
      <c r="P166" s="549"/>
    </row>
    <row r="167" spans="1:18" s="513" customFormat="1" ht="20.25" customHeight="1" thickBot="1" x14ac:dyDescent="0.3">
      <c r="A167" s="575" t="s">
        <v>300</v>
      </c>
      <c r="B167" s="575"/>
      <c r="C167" s="893"/>
      <c r="D167" s="893"/>
      <c r="E167" s="630"/>
      <c r="F167" s="630"/>
      <c r="G167" s="630"/>
      <c r="H167" s="630"/>
      <c r="I167" s="630"/>
      <c r="J167" s="630"/>
      <c r="K167" s="630"/>
      <c r="L167" s="630"/>
      <c r="M167" s="630"/>
      <c r="N167" s="630"/>
      <c r="O167" s="630"/>
      <c r="P167" s="63"/>
    </row>
    <row r="168" spans="1:18" ht="25.5" customHeight="1" x14ac:dyDescent="0.25">
      <c r="A168" s="540" t="s">
        <v>3</v>
      </c>
      <c r="B168" s="541"/>
      <c r="C168" s="876" t="s">
        <v>4</v>
      </c>
      <c r="D168" s="946" t="s">
        <v>6</v>
      </c>
      <c r="E168" s="947"/>
      <c r="F168" s="948"/>
      <c r="G168" s="126" t="s">
        <v>7</v>
      </c>
      <c r="H168" s="884" t="s">
        <v>505</v>
      </c>
      <c r="I168" s="884" t="s">
        <v>506</v>
      </c>
      <c r="J168" s="890" t="s">
        <v>507</v>
      </c>
      <c r="K168" s="884" t="s">
        <v>508</v>
      </c>
      <c r="L168" s="887" t="s">
        <v>509</v>
      </c>
      <c r="M168" s="884" t="s">
        <v>510</v>
      </c>
      <c r="N168" s="884" t="s">
        <v>511</v>
      </c>
      <c r="O168" s="887" t="s">
        <v>512</v>
      </c>
      <c r="P168" s="876" t="s">
        <v>64</v>
      </c>
    </row>
    <row r="169" spans="1:18" s="503" customFormat="1" ht="14.25" customHeight="1" thickBot="1" x14ac:dyDescent="0.3">
      <c r="A169" s="500" t="s">
        <v>10</v>
      </c>
      <c r="B169" s="63"/>
      <c r="C169" s="150" t="s">
        <v>11</v>
      </c>
      <c r="D169" s="949"/>
      <c r="E169" s="950"/>
      <c r="F169" s="951"/>
      <c r="G169" s="551" t="s">
        <v>131</v>
      </c>
      <c r="H169" s="885"/>
      <c r="I169" s="885"/>
      <c r="J169" s="891"/>
      <c r="K169" s="885"/>
      <c r="L169" s="888"/>
      <c r="M169" s="885"/>
      <c r="N169" s="885"/>
      <c r="O169" s="888"/>
      <c r="P169" s="150" t="s">
        <v>65</v>
      </c>
    </row>
    <row r="170" spans="1:18" ht="16.5" thickBot="1" x14ac:dyDescent="0.3">
      <c r="A170" s="544"/>
      <c r="B170" s="545"/>
      <c r="C170" s="631"/>
      <c r="D170" s="547" t="s">
        <v>16</v>
      </c>
      <c r="E170" s="547" t="s">
        <v>17</v>
      </c>
      <c r="F170" s="620" t="s">
        <v>18</v>
      </c>
      <c r="G170" s="547" t="s">
        <v>19</v>
      </c>
      <c r="H170" s="886"/>
      <c r="I170" s="886"/>
      <c r="J170" s="892"/>
      <c r="K170" s="886"/>
      <c r="L170" s="889"/>
      <c r="M170" s="886"/>
      <c r="N170" s="886"/>
      <c r="O170" s="889"/>
      <c r="P170" s="631"/>
    </row>
    <row r="171" spans="1:18" x14ac:dyDescent="0.25">
      <c r="A171" s="500"/>
      <c r="B171" s="912" t="s">
        <v>21</v>
      </c>
      <c r="C171" s="876"/>
      <c r="D171" s="579"/>
      <c r="E171" s="582"/>
      <c r="F171" s="579"/>
      <c r="G171" s="582"/>
      <c r="H171" s="578"/>
      <c r="I171" s="582"/>
      <c r="J171" s="579"/>
      <c r="K171" s="582"/>
      <c r="L171" s="579"/>
      <c r="M171" s="582"/>
      <c r="N171" s="582"/>
      <c r="O171" s="579"/>
      <c r="P171" s="112"/>
    </row>
    <row r="172" spans="1:18" ht="31.5" x14ac:dyDescent="0.25">
      <c r="A172" s="500" t="s">
        <v>333</v>
      </c>
      <c r="B172" s="63"/>
      <c r="C172" s="158" t="s">
        <v>337</v>
      </c>
      <c r="D172" s="115">
        <v>5.044152095808383</v>
      </c>
      <c r="E172" s="310">
        <v>8.1790586826347322</v>
      </c>
      <c r="F172" s="115">
        <v>28.770522155688628</v>
      </c>
      <c r="G172" s="310">
        <v>208.7604790419162</v>
      </c>
      <c r="H172" s="405">
        <v>0.1368</v>
      </c>
      <c r="I172" s="310"/>
      <c r="J172" s="115"/>
      <c r="K172" s="310">
        <v>0.22733413173652697</v>
      </c>
      <c r="L172" s="115">
        <v>13.876562874251496</v>
      </c>
      <c r="M172" s="310">
        <v>103.46220359281436</v>
      </c>
      <c r="N172" s="310">
        <v>35.874000000000002</v>
      </c>
      <c r="O172" s="436">
        <v>1.1849880239520958</v>
      </c>
      <c r="P172" s="112" t="s">
        <v>192</v>
      </c>
    </row>
    <row r="173" spans="1:18" ht="24.75" customHeight="1" x14ac:dyDescent="0.25">
      <c r="A173" s="557" t="s">
        <v>85</v>
      </c>
      <c r="B173" s="558"/>
      <c r="C173" s="493" t="s">
        <v>338</v>
      </c>
      <c r="D173" s="495">
        <v>2.673</v>
      </c>
      <c r="E173" s="489">
        <v>2.2679999999999998</v>
      </c>
      <c r="F173" s="495">
        <v>10.341733133433284</v>
      </c>
      <c r="G173" s="489">
        <v>72.701919040479751</v>
      </c>
      <c r="H173" s="495">
        <v>3.5999999999999997E-2</v>
      </c>
      <c r="I173" s="489">
        <v>1.1969999999999998</v>
      </c>
      <c r="J173" s="495">
        <v>18</v>
      </c>
      <c r="K173" s="489">
        <v>0</v>
      </c>
      <c r="L173" s="495">
        <v>117.76520239880061</v>
      </c>
      <c r="M173" s="489">
        <v>83.52</v>
      </c>
      <c r="N173" s="489">
        <v>13.86</v>
      </c>
      <c r="O173" s="495">
        <v>0.31952023988006001</v>
      </c>
      <c r="P173" s="112" t="s">
        <v>211</v>
      </c>
    </row>
    <row r="174" spans="1:18" ht="23.25" customHeight="1" thickBot="1" x14ac:dyDescent="0.3">
      <c r="A174" s="500" t="s">
        <v>221</v>
      </c>
      <c r="B174" s="63"/>
      <c r="C174" s="158" t="s">
        <v>34</v>
      </c>
      <c r="D174" s="405">
        <v>2.29</v>
      </c>
      <c r="E174" s="310">
        <v>4.5</v>
      </c>
      <c r="F174" s="115">
        <v>15.489999999999997</v>
      </c>
      <c r="G174" s="405">
        <v>111.59999999999998</v>
      </c>
      <c r="H174" s="405">
        <v>3.2999999999999988E-2</v>
      </c>
      <c r="I174" s="310">
        <v>0</v>
      </c>
      <c r="J174" s="115">
        <v>20</v>
      </c>
      <c r="K174" s="310">
        <v>0.56000000000000005</v>
      </c>
      <c r="L174" s="115">
        <v>6.9</v>
      </c>
      <c r="M174" s="310">
        <v>21</v>
      </c>
      <c r="N174" s="310">
        <v>3.9</v>
      </c>
      <c r="O174" s="115">
        <v>0.37</v>
      </c>
      <c r="P174" s="112" t="s">
        <v>35</v>
      </c>
    </row>
    <row r="175" spans="1:18" ht="16.5" thickBot="1" x14ac:dyDescent="0.3">
      <c r="A175" s="554" t="s">
        <v>37</v>
      </c>
      <c r="B175" s="632"/>
      <c r="C175" s="633">
        <v>404</v>
      </c>
      <c r="D175" s="571">
        <v>10.31</v>
      </c>
      <c r="E175" s="571">
        <v>12.58</v>
      </c>
      <c r="F175" s="571">
        <v>54.602255289121906</v>
      </c>
      <c r="G175" s="571">
        <v>373.93</v>
      </c>
      <c r="H175" s="571">
        <f>H172+H173+H174</f>
        <v>0.20579999999999998</v>
      </c>
      <c r="I175" s="571">
        <f t="shared" ref="I175:O175" si="30">I172+I173+I174</f>
        <v>1.1969999999999998</v>
      </c>
      <c r="J175" s="571">
        <f t="shared" si="30"/>
        <v>38</v>
      </c>
      <c r="K175" s="571">
        <f t="shared" si="30"/>
        <v>0.787334131736527</v>
      </c>
      <c r="L175" s="571">
        <f t="shared" si="30"/>
        <v>138.54176527305211</v>
      </c>
      <c r="M175" s="571">
        <f t="shared" si="30"/>
        <v>207.98220359281436</v>
      </c>
      <c r="N175" s="571">
        <f t="shared" si="30"/>
        <v>53.634</v>
      </c>
      <c r="O175" s="571">
        <f t="shared" si="30"/>
        <v>1.8745082638321557</v>
      </c>
      <c r="P175" s="549"/>
    </row>
    <row r="176" spans="1:18" x14ac:dyDescent="0.25">
      <c r="B176" s="907" t="s">
        <v>38</v>
      </c>
      <c r="C176" s="550"/>
      <c r="D176" s="879"/>
      <c r="E176" s="126"/>
      <c r="F176" s="879"/>
      <c r="G176" s="126"/>
      <c r="H176" s="578"/>
      <c r="I176" s="551"/>
      <c r="J176" s="579"/>
      <c r="K176" s="551"/>
      <c r="L176" s="579"/>
      <c r="M176" s="551"/>
      <c r="N176" s="551"/>
      <c r="O176" s="579"/>
      <c r="P176" s="634"/>
    </row>
    <row r="177" spans="1:16" ht="16.5" thickBot="1" x14ac:dyDescent="0.3">
      <c r="A177" s="557" t="s">
        <v>39</v>
      </c>
      <c r="B177" s="558"/>
      <c r="C177" s="493">
        <v>180</v>
      </c>
      <c r="D177" s="494">
        <v>2.83</v>
      </c>
      <c r="E177" s="489">
        <v>3.15</v>
      </c>
      <c r="F177" s="495">
        <v>13.7</v>
      </c>
      <c r="G177" s="489">
        <v>94.4</v>
      </c>
      <c r="H177" s="495">
        <v>1.9799999999999998E-2</v>
      </c>
      <c r="I177" s="489">
        <v>3.5999999999999996</v>
      </c>
      <c r="J177" s="495">
        <v>0</v>
      </c>
      <c r="K177" s="489">
        <v>0.18</v>
      </c>
      <c r="L177" s="495">
        <v>12.6</v>
      </c>
      <c r="M177" s="489">
        <v>12.6</v>
      </c>
      <c r="N177" s="489">
        <v>7.2</v>
      </c>
      <c r="O177" s="495">
        <v>2.52</v>
      </c>
      <c r="P177" s="112"/>
    </row>
    <row r="178" spans="1:16" ht="16.5" thickBot="1" x14ac:dyDescent="0.3">
      <c r="A178" s="554" t="s">
        <v>37</v>
      </c>
      <c r="B178" s="632"/>
      <c r="C178" s="556">
        <v>180</v>
      </c>
      <c r="D178" s="571">
        <v>2.83</v>
      </c>
      <c r="E178" s="373">
        <v>3.15</v>
      </c>
      <c r="F178" s="571">
        <v>13.7</v>
      </c>
      <c r="G178" s="373">
        <v>94.4</v>
      </c>
      <c r="H178" s="571">
        <f t="shared" ref="H178:O178" si="31">H177</f>
        <v>1.9799999999999998E-2</v>
      </c>
      <c r="I178" s="571">
        <f t="shared" si="31"/>
        <v>3.5999999999999996</v>
      </c>
      <c r="J178" s="571">
        <f t="shared" si="31"/>
        <v>0</v>
      </c>
      <c r="K178" s="571">
        <f t="shared" si="31"/>
        <v>0.18</v>
      </c>
      <c r="L178" s="571">
        <f t="shared" si="31"/>
        <v>12.6</v>
      </c>
      <c r="M178" s="571">
        <f t="shared" si="31"/>
        <v>12.6</v>
      </c>
      <c r="N178" s="571">
        <f t="shared" si="31"/>
        <v>7.2</v>
      </c>
      <c r="O178" s="571">
        <f t="shared" si="31"/>
        <v>2.52</v>
      </c>
      <c r="P178" s="549"/>
    </row>
    <row r="179" spans="1:16" ht="24.75" customHeight="1" x14ac:dyDescent="0.25">
      <c r="A179" s="540"/>
      <c r="B179" s="907" t="s">
        <v>40</v>
      </c>
      <c r="C179" s="635"/>
      <c r="D179" s="879"/>
      <c r="E179" s="126"/>
      <c r="F179" s="879"/>
      <c r="G179" s="126"/>
      <c r="H179" s="578"/>
      <c r="I179" s="551"/>
      <c r="J179" s="579"/>
      <c r="K179" s="551"/>
      <c r="L179" s="579"/>
      <c r="M179" s="551"/>
      <c r="N179" s="551"/>
      <c r="O179" s="579"/>
      <c r="P179" s="636"/>
    </row>
    <row r="180" spans="1:16" x14ac:dyDescent="0.25">
      <c r="A180" s="500" t="s">
        <v>372</v>
      </c>
      <c r="B180" s="529"/>
      <c r="C180" s="583" t="s">
        <v>431</v>
      </c>
      <c r="D180" s="115">
        <v>1.4910000000000001</v>
      </c>
      <c r="E180" s="310">
        <v>2.5945</v>
      </c>
      <c r="F180" s="115">
        <v>3.1254999999999997</v>
      </c>
      <c r="G180" s="310">
        <v>41.8</v>
      </c>
      <c r="H180" s="115">
        <v>5.2500000000000005E-2</v>
      </c>
      <c r="I180" s="310">
        <v>5.5</v>
      </c>
      <c r="J180" s="115"/>
      <c r="K180" s="310">
        <v>1.204</v>
      </c>
      <c r="L180" s="115">
        <v>10.725</v>
      </c>
      <c r="M180" s="310">
        <v>29.974999999999998</v>
      </c>
      <c r="N180" s="310">
        <v>10.399999999999999</v>
      </c>
      <c r="O180" s="115">
        <v>0.34199999999999997</v>
      </c>
      <c r="P180" s="637" t="s">
        <v>374</v>
      </c>
    </row>
    <row r="181" spans="1:16" ht="31.5" x14ac:dyDescent="0.25">
      <c r="A181" s="500" t="s">
        <v>463</v>
      </c>
      <c r="B181" s="63"/>
      <c r="C181" s="583" t="s">
        <v>495</v>
      </c>
      <c r="D181" s="115">
        <v>3.1395397089033605</v>
      </c>
      <c r="E181" s="310">
        <v>6.5244673718256934</v>
      </c>
      <c r="F181" s="115">
        <v>7.9179519122339288</v>
      </c>
      <c r="G181" s="310">
        <v>108.55167009047599</v>
      </c>
      <c r="H181" s="115">
        <v>5.9844984483587577E-2</v>
      </c>
      <c r="I181" s="310">
        <v>7.6357471043314833</v>
      </c>
      <c r="J181" s="115">
        <v>11.218759561169632</v>
      </c>
      <c r="K181" s="310">
        <v>1.7208474146597317</v>
      </c>
      <c r="L181" s="115">
        <v>36.406354648367504</v>
      </c>
      <c r="M181" s="310">
        <v>52.788072118536647</v>
      </c>
      <c r="N181" s="310">
        <v>17.370816906333321</v>
      </c>
      <c r="O181" s="115">
        <v>0.71685956554045205</v>
      </c>
      <c r="P181" s="112" t="s">
        <v>240</v>
      </c>
    </row>
    <row r="182" spans="1:16" ht="31.5" x14ac:dyDescent="0.25">
      <c r="A182" s="500" t="s">
        <v>272</v>
      </c>
      <c r="B182" s="63"/>
      <c r="C182" s="583" t="s">
        <v>108</v>
      </c>
      <c r="D182" s="115">
        <v>7.2605000000000004</v>
      </c>
      <c r="E182" s="310">
        <v>7.859</v>
      </c>
      <c r="F182" s="115">
        <v>5.7359999999999998</v>
      </c>
      <c r="G182" s="310">
        <v>123.02500000000001</v>
      </c>
      <c r="H182" s="115">
        <v>2.6250000000000002E-2</v>
      </c>
      <c r="I182" s="310">
        <v>0.84450000000000003</v>
      </c>
      <c r="J182" s="115">
        <v>28.349999999999998</v>
      </c>
      <c r="K182" s="310">
        <v>0.18375</v>
      </c>
      <c r="L182" s="115">
        <v>30.32</v>
      </c>
      <c r="M182" s="310">
        <v>59.394999999999996</v>
      </c>
      <c r="N182" s="310">
        <v>9.6575000000000006</v>
      </c>
      <c r="O182" s="115">
        <v>0.65949999999999998</v>
      </c>
      <c r="P182" s="446" t="s">
        <v>278</v>
      </c>
    </row>
    <row r="183" spans="1:16" ht="24" customHeight="1" x14ac:dyDescent="0.25">
      <c r="A183" s="500" t="s">
        <v>464</v>
      </c>
      <c r="B183" s="63"/>
      <c r="C183" s="583" t="s">
        <v>325</v>
      </c>
      <c r="D183" s="115">
        <v>4.9048999999999996</v>
      </c>
      <c r="E183" s="310">
        <v>0.5798000000000002</v>
      </c>
      <c r="F183" s="115">
        <v>27.664000000000001</v>
      </c>
      <c r="G183" s="310">
        <v>135.46</v>
      </c>
      <c r="H183" s="115">
        <v>4.9400000000000006E-2</v>
      </c>
      <c r="I183" s="310"/>
      <c r="J183" s="115"/>
      <c r="K183" s="310">
        <v>0.66949999999999998</v>
      </c>
      <c r="L183" s="115">
        <v>9.6992999999999974</v>
      </c>
      <c r="M183" s="310">
        <v>32.212049999999991</v>
      </c>
      <c r="N183" s="310">
        <v>7.4697999999999984</v>
      </c>
      <c r="O183" s="115">
        <v>0.73839999999999972</v>
      </c>
      <c r="P183" s="112" t="s">
        <v>213</v>
      </c>
    </row>
    <row r="184" spans="1:16" ht="21.75" customHeight="1" x14ac:dyDescent="0.25">
      <c r="A184" s="63" t="s">
        <v>365</v>
      </c>
      <c r="B184" s="63"/>
      <c r="C184" s="638">
        <v>180</v>
      </c>
      <c r="D184" s="115">
        <v>0.5958</v>
      </c>
      <c r="E184" s="310">
        <v>8.1000000000000003E-2</v>
      </c>
      <c r="F184" s="115">
        <v>28.8126</v>
      </c>
      <c r="G184" s="310">
        <v>119.51999999999998</v>
      </c>
      <c r="H184" s="115">
        <v>1.44E-2</v>
      </c>
      <c r="I184" s="310">
        <v>0.65339999999999976</v>
      </c>
      <c r="J184" s="115">
        <v>0</v>
      </c>
      <c r="K184" s="310">
        <v>0.4572</v>
      </c>
      <c r="L184" s="115">
        <v>29.231999999999999</v>
      </c>
      <c r="M184" s="310">
        <v>21.096</v>
      </c>
      <c r="N184" s="310">
        <v>15.713999999999999</v>
      </c>
      <c r="O184" s="115">
        <v>0.62819999999999998</v>
      </c>
      <c r="P184" s="112" t="s">
        <v>366</v>
      </c>
    </row>
    <row r="185" spans="1:16" ht="29.25" customHeight="1" thickBot="1" x14ac:dyDescent="0.3">
      <c r="A185" s="500" t="s">
        <v>264</v>
      </c>
      <c r="B185" s="63"/>
      <c r="C185" s="158">
        <v>45</v>
      </c>
      <c r="D185" s="310">
        <v>2.97</v>
      </c>
      <c r="E185" s="310">
        <v>0.54</v>
      </c>
      <c r="F185" s="310">
        <v>17.820000000000004</v>
      </c>
      <c r="G185" s="310">
        <v>89.100000000000009</v>
      </c>
      <c r="H185" s="159">
        <v>7.6500000000000012E-2</v>
      </c>
      <c r="I185" s="158"/>
      <c r="J185" s="159"/>
      <c r="K185" s="158">
        <v>0.62999999999999989</v>
      </c>
      <c r="L185" s="159">
        <v>13.049999999999997</v>
      </c>
      <c r="M185" s="158">
        <v>67.499999999999986</v>
      </c>
      <c r="N185" s="158">
        <v>21.15</v>
      </c>
      <c r="O185" s="159">
        <v>1.7549999999999999</v>
      </c>
      <c r="P185" s="568" t="s">
        <v>215</v>
      </c>
    </row>
    <row r="186" spans="1:16" ht="16.5" thickBot="1" x14ac:dyDescent="0.3">
      <c r="A186" s="554" t="s">
        <v>37</v>
      </c>
      <c r="B186" s="632"/>
      <c r="C186" s="556">
        <v>678</v>
      </c>
      <c r="D186" s="373">
        <v>19.76593970890336</v>
      </c>
      <c r="E186" s="373">
        <v>20.418367371825685</v>
      </c>
      <c r="F186" s="373">
        <v>91.076051912233936</v>
      </c>
      <c r="G186" s="373">
        <v>617.456670090476</v>
      </c>
      <c r="H186" s="571">
        <f>SUM(H179:H185)</f>
        <v>0.27889498448358763</v>
      </c>
      <c r="I186" s="571">
        <f t="shared" ref="I186:N186" si="32">SUM(I179:I185)</f>
        <v>14.633647104331482</v>
      </c>
      <c r="J186" s="571">
        <f t="shared" si="32"/>
        <v>39.568759561169628</v>
      </c>
      <c r="K186" s="571">
        <f t="shared" si="32"/>
        <v>4.8652974146597314</v>
      </c>
      <c r="L186" s="571">
        <f t="shared" si="32"/>
        <v>129.43265464836747</v>
      </c>
      <c r="M186" s="571">
        <f t="shared" si="32"/>
        <v>262.96612211853665</v>
      </c>
      <c r="N186" s="571">
        <f t="shared" si="32"/>
        <v>81.762116906333318</v>
      </c>
      <c r="O186" s="571">
        <f>SUM(O179:O185)</f>
        <v>4.8399595655404521</v>
      </c>
      <c r="P186" s="549"/>
    </row>
    <row r="187" spans="1:16" ht="23.25" customHeight="1" x14ac:dyDescent="0.25">
      <c r="A187" s="63"/>
      <c r="B187" s="906" t="s">
        <v>428</v>
      </c>
      <c r="C187" s="158"/>
      <c r="D187" s="115"/>
      <c r="E187" s="310"/>
      <c r="F187" s="115"/>
      <c r="G187" s="310"/>
      <c r="H187" s="115"/>
      <c r="I187" s="310"/>
      <c r="J187" s="115"/>
      <c r="K187" s="310"/>
      <c r="L187" s="115"/>
      <c r="M187" s="310"/>
      <c r="N187" s="310"/>
      <c r="O187" s="115"/>
      <c r="P187" s="112"/>
    </row>
    <row r="188" spans="1:16" ht="24.75" customHeight="1" x14ac:dyDescent="0.25">
      <c r="A188" s="492" t="s">
        <v>174</v>
      </c>
      <c r="B188" s="558"/>
      <c r="C188" s="493">
        <v>180</v>
      </c>
      <c r="D188" s="495">
        <v>2.58</v>
      </c>
      <c r="E188" s="489">
        <v>3.1</v>
      </c>
      <c r="F188" s="495">
        <v>13.6</v>
      </c>
      <c r="G188" s="489">
        <v>91.89</v>
      </c>
      <c r="H188" s="495">
        <v>5.3999999999999999E-2</v>
      </c>
      <c r="I188" s="489">
        <v>1.4400000000000002</v>
      </c>
      <c r="J188" s="495">
        <v>36</v>
      </c>
      <c r="K188" s="489">
        <v>0</v>
      </c>
      <c r="L188" s="495">
        <v>212.4</v>
      </c>
      <c r="M188" s="489">
        <v>172.8</v>
      </c>
      <c r="N188" s="489">
        <v>28.8</v>
      </c>
      <c r="O188" s="495">
        <v>0.18000000000000002</v>
      </c>
      <c r="P188" s="112" t="s">
        <v>150</v>
      </c>
    </row>
    <row r="189" spans="1:16" ht="24" customHeight="1" x14ac:dyDescent="0.25">
      <c r="A189" s="639" t="s">
        <v>544</v>
      </c>
      <c r="B189" s="63"/>
      <c r="C189" s="493"/>
      <c r="D189" s="495"/>
      <c r="E189" s="489"/>
      <c r="F189" s="495"/>
      <c r="G189" s="489"/>
      <c r="H189" s="495"/>
      <c r="I189" s="489"/>
      <c r="J189" s="495"/>
      <c r="K189" s="489"/>
      <c r="L189" s="495"/>
      <c r="M189" s="489"/>
      <c r="N189" s="489"/>
      <c r="O189" s="495"/>
      <c r="P189" s="112"/>
    </row>
    <row r="190" spans="1:16" ht="28.5" customHeight="1" thickBot="1" x14ac:dyDescent="0.3">
      <c r="A190" s="500" t="s">
        <v>281</v>
      </c>
      <c r="B190" s="63"/>
      <c r="C190" s="158">
        <v>50</v>
      </c>
      <c r="D190" s="310">
        <v>5.9</v>
      </c>
      <c r="E190" s="436">
        <v>6.2</v>
      </c>
      <c r="F190" s="436">
        <v>24.458333333333325</v>
      </c>
      <c r="G190" s="436">
        <v>170.67</v>
      </c>
      <c r="H190" s="115">
        <v>6.6666666666666638E-2</v>
      </c>
      <c r="I190" s="310">
        <v>0.14999999999999994</v>
      </c>
      <c r="J190" s="115">
        <v>4.5833333333333321</v>
      </c>
      <c r="K190" s="310">
        <v>1.0499999999999996</v>
      </c>
      <c r="L190" s="115">
        <v>10.074999999999996</v>
      </c>
      <c r="M190" s="310">
        <v>37.60833333333332</v>
      </c>
      <c r="N190" s="310">
        <v>6.7249999999999979</v>
      </c>
      <c r="O190" s="115">
        <v>0.49166666666666642</v>
      </c>
      <c r="P190" s="112" t="s">
        <v>288</v>
      </c>
    </row>
    <row r="191" spans="1:16" ht="16.5" thickBot="1" x14ac:dyDescent="0.3">
      <c r="A191" s="874" t="s">
        <v>37</v>
      </c>
      <c r="B191" s="875"/>
      <c r="C191" s="398">
        <v>230</v>
      </c>
      <c r="D191" s="406">
        <v>8.48</v>
      </c>
      <c r="E191" s="435">
        <v>9.3000000000000007</v>
      </c>
      <c r="F191" s="435">
        <v>38.058333333333323</v>
      </c>
      <c r="G191" s="406">
        <v>262.56</v>
      </c>
      <c r="H191" s="400">
        <v>1.5899999999999999</v>
      </c>
      <c r="I191" s="400">
        <f t="shared" ref="I191:O191" si="33">SUM(I187:I190)</f>
        <v>1.59</v>
      </c>
      <c r="J191" s="400">
        <f t="shared" si="33"/>
        <v>40.583333333333329</v>
      </c>
      <c r="K191" s="400">
        <f t="shared" si="33"/>
        <v>1.0499999999999996</v>
      </c>
      <c r="L191" s="400">
        <f t="shared" si="33"/>
        <v>222.47499999999999</v>
      </c>
      <c r="M191" s="400">
        <f t="shared" si="33"/>
        <v>210.40833333333333</v>
      </c>
      <c r="N191" s="400">
        <f t="shared" si="33"/>
        <v>35.524999999999999</v>
      </c>
      <c r="O191" s="400">
        <f t="shared" si="33"/>
        <v>0.67166666666666641</v>
      </c>
      <c r="P191" s="401"/>
    </row>
    <row r="192" spans="1:16" x14ac:dyDescent="0.25">
      <c r="A192" s="500"/>
      <c r="B192" s="906" t="s">
        <v>429</v>
      </c>
      <c r="C192" s="583"/>
      <c r="D192" s="115"/>
      <c r="E192" s="310"/>
      <c r="F192" s="436"/>
      <c r="G192" s="436"/>
      <c r="H192" s="115"/>
      <c r="I192" s="310"/>
      <c r="J192" s="115"/>
      <c r="K192" s="310"/>
      <c r="L192" s="115"/>
      <c r="M192" s="310"/>
      <c r="N192" s="310"/>
      <c r="O192" s="115"/>
      <c r="P192" s="112"/>
    </row>
    <row r="193" spans="1:16" x14ac:dyDescent="0.25">
      <c r="A193" s="500" t="s">
        <v>436</v>
      </c>
      <c r="B193" s="63"/>
      <c r="C193" s="158" t="s">
        <v>489</v>
      </c>
      <c r="D193" s="436">
        <v>13.34</v>
      </c>
      <c r="E193" s="115">
        <v>14.530200000000001</v>
      </c>
      <c r="F193" s="310">
        <v>49.1</v>
      </c>
      <c r="G193" s="115">
        <v>418.5</v>
      </c>
      <c r="H193" s="405">
        <v>7.3499999999999982E-2</v>
      </c>
      <c r="I193" s="310">
        <v>0.55799999999999983</v>
      </c>
      <c r="J193" s="115">
        <v>88.799999999999983</v>
      </c>
      <c r="K193" s="310">
        <v>1.35E-2</v>
      </c>
      <c r="L193" s="115">
        <v>180.23399999999998</v>
      </c>
      <c r="M193" s="310">
        <v>258.47699999999998</v>
      </c>
      <c r="N193" s="310">
        <v>29.888999999999999</v>
      </c>
      <c r="O193" s="436">
        <v>1.1199000000000001</v>
      </c>
      <c r="P193" s="112" t="s">
        <v>250</v>
      </c>
    </row>
    <row r="194" spans="1:16" ht="24.75" customHeight="1" thickBot="1" x14ac:dyDescent="0.3">
      <c r="A194" s="500" t="s">
        <v>385</v>
      </c>
      <c r="B194" s="63"/>
      <c r="C194" s="158" t="s">
        <v>338</v>
      </c>
      <c r="D194" s="310">
        <v>0.61020000000000008</v>
      </c>
      <c r="E194" s="436">
        <v>0.25020000000000003</v>
      </c>
      <c r="F194" s="115">
        <v>18.684000000000001</v>
      </c>
      <c r="G194" s="310">
        <v>79.38000000000001</v>
      </c>
      <c r="H194" s="159">
        <v>1.0800000000000001E-2</v>
      </c>
      <c r="I194" s="158">
        <v>90.000000000000014</v>
      </c>
      <c r="J194" s="159">
        <v>0</v>
      </c>
      <c r="K194" s="158">
        <v>0.68400000000000005</v>
      </c>
      <c r="L194" s="159">
        <v>19.206000000000003</v>
      </c>
      <c r="M194" s="158">
        <v>3.0960000000000001</v>
      </c>
      <c r="N194" s="158">
        <v>3.0960000000000001</v>
      </c>
      <c r="O194" s="159">
        <v>0.5706</v>
      </c>
      <c r="P194" s="112" t="s">
        <v>386</v>
      </c>
    </row>
    <row r="195" spans="1:16" ht="34.5" customHeight="1" thickBot="1" x14ac:dyDescent="0.3">
      <c r="A195" s="554" t="s">
        <v>37</v>
      </c>
      <c r="B195" s="632"/>
      <c r="C195" s="556">
        <v>336</v>
      </c>
      <c r="D195" s="373">
        <v>13.950200000000001</v>
      </c>
      <c r="E195" s="434">
        <v>14.7804</v>
      </c>
      <c r="F195" s="571">
        <v>67.784000000000006</v>
      </c>
      <c r="G195" s="434">
        <v>472.45</v>
      </c>
      <c r="H195" s="571">
        <f>SUM(H192:H194)</f>
        <v>8.4299999999999986E-2</v>
      </c>
      <c r="I195" s="571">
        <f t="shared" ref="I195:O195" si="34">SUM(I192:I194)</f>
        <v>90.558000000000021</v>
      </c>
      <c r="J195" s="571">
        <f t="shared" si="34"/>
        <v>88.799999999999983</v>
      </c>
      <c r="K195" s="571">
        <f t="shared" si="34"/>
        <v>0.69750000000000001</v>
      </c>
      <c r="L195" s="571">
        <f t="shared" si="34"/>
        <v>199.44</v>
      </c>
      <c r="M195" s="571">
        <f t="shared" si="34"/>
        <v>261.57299999999998</v>
      </c>
      <c r="N195" s="571">
        <f t="shared" si="34"/>
        <v>32.984999999999999</v>
      </c>
      <c r="O195" s="571">
        <f t="shared" si="34"/>
        <v>1.6905000000000001</v>
      </c>
      <c r="P195" s="549"/>
    </row>
    <row r="196" spans="1:16" s="640" customFormat="1" ht="41.25" customHeight="1" thickBot="1" x14ac:dyDescent="0.3">
      <c r="A196" s="554" t="s">
        <v>62</v>
      </c>
      <c r="B196" s="574"/>
      <c r="C196" s="556">
        <f>C175+C178+C186+C195+C191</f>
        <v>1828</v>
      </c>
      <c r="D196" s="373">
        <v>55.33613970890336</v>
      </c>
      <c r="E196" s="373">
        <v>60.228767371825683</v>
      </c>
      <c r="F196" s="373">
        <v>265.22064053468915</v>
      </c>
      <c r="G196" s="373">
        <v>1820.796670090476</v>
      </c>
      <c r="H196" s="373">
        <f t="shared" ref="H196:O196" si="35">H175+H178+H186+H195+H191</f>
        <v>2.1787949844835874</v>
      </c>
      <c r="I196" s="373">
        <f t="shared" si="35"/>
        <v>111.57864710433151</v>
      </c>
      <c r="J196" s="373">
        <f t="shared" si="35"/>
        <v>206.95209289450293</v>
      </c>
      <c r="K196" s="373">
        <f t="shared" si="35"/>
        <v>7.5801315463962577</v>
      </c>
      <c r="L196" s="373">
        <f t="shared" si="35"/>
        <v>702.48941992141954</v>
      </c>
      <c r="M196" s="373">
        <f t="shared" si="35"/>
        <v>955.52965904468431</v>
      </c>
      <c r="N196" s="373">
        <f t="shared" si="35"/>
        <v>211.10611690633331</v>
      </c>
      <c r="O196" s="373">
        <f t="shared" si="35"/>
        <v>11.596634496039275</v>
      </c>
      <c r="P196" s="549"/>
    </row>
    <row r="197" spans="1:16" ht="16.5" thickBot="1" x14ac:dyDescent="0.3">
      <c r="A197" s="537" t="s">
        <v>302</v>
      </c>
      <c r="B197" s="529"/>
      <c r="C197" s="641"/>
      <c r="H197" s="580"/>
      <c r="I197" s="580"/>
      <c r="J197" s="580"/>
      <c r="K197" s="580"/>
      <c r="L197" s="580"/>
      <c r="M197" s="580"/>
      <c r="N197" s="580"/>
      <c r="O197" s="580"/>
      <c r="P197" s="545"/>
    </row>
    <row r="198" spans="1:16" ht="37.5" customHeight="1" x14ac:dyDescent="0.25">
      <c r="A198" s="540" t="s">
        <v>3</v>
      </c>
      <c r="B198" s="541"/>
      <c r="C198" s="550" t="s">
        <v>4</v>
      </c>
      <c r="D198" s="878" t="s">
        <v>6</v>
      </c>
      <c r="E198" s="879"/>
      <c r="F198" s="880"/>
      <c r="G198" s="878" t="s">
        <v>7</v>
      </c>
      <c r="H198" s="890" t="s">
        <v>505</v>
      </c>
      <c r="I198" s="884" t="s">
        <v>506</v>
      </c>
      <c r="J198" s="887" t="s">
        <v>507</v>
      </c>
      <c r="K198" s="884" t="s">
        <v>508</v>
      </c>
      <c r="L198" s="884" t="s">
        <v>509</v>
      </c>
      <c r="M198" s="884" t="s">
        <v>510</v>
      </c>
      <c r="N198" s="884" t="s">
        <v>511</v>
      </c>
      <c r="O198" s="884" t="s">
        <v>512</v>
      </c>
      <c r="P198" s="876" t="s">
        <v>64</v>
      </c>
    </row>
    <row r="199" spans="1:16" ht="16.5" thickBot="1" x14ac:dyDescent="0.3">
      <c r="A199" s="500" t="s">
        <v>10</v>
      </c>
      <c r="B199" s="63"/>
      <c r="C199" s="158" t="s">
        <v>11</v>
      </c>
      <c r="D199" s="881"/>
      <c r="E199" s="882"/>
      <c r="F199" s="882"/>
      <c r="G199" s="405" t="s">
        <v>13</v>
      </c>
      <c r="H199" s="891"/>
      <c r="I199" s="885"/>
      <c r="J199" s="888"/>
      <c r="K199" s="885"/>
      <c r="L199" s="885"/>
      <c r="M199" s="885"/>
      <c r="N199" s="885"/>
      <c r="O199" s="885"/>
      <c r="P199" s="150" t="s">
        <v>65</v>
      </c>
    </row>
    <row r="200" spans="1:16" ht="16.5" thickBot="1" x14ac:dyDescent="0.3">
      <c r="A200" s="544"/>
      <c r="B200" s="545"/>
      <c r="C200" s="569"/>
      <c r="D200" s="547" t="s">
        <v>16</v>
      </c>
      <c r="E200" s="547" t="s">
        <v>17</v>
      </c>
      <c r="F200" s="620" t="s">
        <v>18</v>
      </c>
      <c r="G200" s="548" t="s">
        <v>19</v>
      </c>
      <c r="H200" s="892"/>
      <c r="I200" s="886"/>
      <c r="J200" s="889"/>
      <c r="K200" s="886"/>
      <c r="L200" s="886"/>
      <c r="M200" s="886"/>
      <c r="N200" s="886"/>
      <c r="O200" s="886"/>
      <c r="P200" s="568"/>
    </row>
    <row r="201" spans="1:16" x14ac:dyDescent="0.25">
      <c r="A201" s="500"/>
      <c r="B201" s="911" t="s">
        <v>21</v>
      </c>
      <c r="C201" s="550"/>
      <c r="D201" s="579"/>
      <c r="E201" s="582"/>
      <c r="F201" s="579"/>
      <c r="G201" s="582"/>
      <c r="H201" s="603"/>
      <c r="I201" s="582"/>
      <c r="J201" s="579"/>
      <c r="K201" s="582"/>
      <c r="L201" s="579"/>
      <c r="M201" s="582"/>
      <c r="N201" s="582"/>
      <c r="O201" s="552"/>
      <c r="P201" s="112"/>
    </row>
    <row r="202" spans="1:16" ht="31.5" x14ac:dyDescent="0.25">
      <c r="A202" s="500" t="s">
        <v>318</v>
      </c>
      <c r="B202" s="63"/>
      <c r="C202" s="158" t="s">
        <v>375</v>
      </c>
      <c r="D202" s="115">
        <v>6.8349520958083829</v>
      </c>
      <c r="E202" s="310">
        <v>7.0856586826347305</v>
      </c>
      <c r="F202" s="115">
        <v>45.649922155688628</v>
      </c>
      <c r="G202" s="310">
        <v>274.16047904191618</v>
      </c>
      <c r="H202" s="115">
        <v>8.1000000000000003E-2</v>
      </c>
      <c r="I202" s="310">
        <v>0.86399999999999999</v>
      </c>
      <c r="J202" s="115">
        <v>33.29604790419161</v>
      </c>
      <c r="K202" s="310">
        <v>0.31593413173652696</v>
      </c>
      <c r="L202" s="115">
        <v>123.66156287425147</v>
      </c>
      <c r="M202" s="310">
        <v>137.04720359281438</v>
      </c>
      <c r="N202" s="310">
        <v>28.448999999999995</v>
      </c>
      <c r="O202" s="115">
        <v>1.5039880239520955</v>
      </c>
      <c r="P202" s="112" t="s">
        <v>98</v>
      </c>
    </row>
    <row r="203" spans="1:16" x14ac:dyDescent="0.25">
      <c r="A203" s="500" t="s">
        <v>30</v>
      </c>
      <c r="B203" s="63"/>
      <c r="C203" s="158">
        <v>180</v>
      </c>
      <c r="D203" s="115">
        <v>2.8494000000000002</v>
      </c>
      <c r="E203" s="310">
        <v>2.4102000000000001</v>
      </c>
      <c r="F203" s="115">
        <v>14.351400000000002</v>
      </c>
      <c r="G203" s="310">
        <v>90.54</v>
      </c>
      <c r="H203" s="405">
        <v>3.9600000000000003E-2</v>
      </c>
      <c r="I203" s="310">
        <v>1.1700000000000002</v>
      </c>
      <c r="J203" s="115">
        <v>18.000000000000004</v>
      </c>
      <c r="K203" s="310">
        <v>0</v>
      </c>
      <c r="L203" s="115">
        <v>113.202</v>
      </c>
      <c r="M203" s="310">
        <v>81</v>
      </c>
      <c r="N203" s="310">
        <v>12.6</v>
      </c>
      <c r="O203" s="436">
        <v>0.1206</v>
      </c>
      <c r="P203" s="112" t="s">
        <v>31</v>
      </c>
    </row>
    <row r="204" spans="1:16" x14ac:dyDescent="0.25">
      <c r="A204" s="512" t="s">
        <v>221</v>
      </c>
      <c r="B204" s="63"/>
      <c r="C204" s="158" t="s">
        <v>34</v>
      </c>
      <c r="D204" s="115">
        <v>2.29</v>
      </c>
      <c r="E204" s="310">
        <v>4.5</v>
      </c>
      <c r="F204" s="115">
        <v>15.489999999999997</v>
      </c>
      <c r="G204" s="310">
        <v>111.59999999999998</v>
      </c>
      <c r="H204" s="405">
        <v>3.2999999999999988E-2</v>
      </c>
      <c r="I204" s="310">
        <v>0</v>
      </c>
      <c r="J204" s="115">
        <v>20</v>
      </c>
      <c r="K204" s="310">
        <v>0.56000000000000005</v>
      </c>
      <c r="L204" s="115">
        <v>6.9</v>
      </c>
      <c r="M204" s="310">
        <v>21</v>
      </c>
      <c r="N204" s="310">
        <v>3.9</v>
      </c>
      <c r="O204" s="436">
        <v>0.37</v>
      </c>
      <c r="P204" s="112" t="s">
        <v>35</v>
      </c>
    </row>
    <row r="205" spans="1:16" ht="16.5" thickBot="1" x14ac:dyDescent="0.3">
      <c r="A205" s="512" t="s">
        <v>389</v>
      </c>
      <c r="B205" s="63"/>
      <c r="C205" s="158">
        <v>10</v>
      </c>
      <c r="D205" s="115">
        <v>2.63</v>
      </c>
      <c r="E205" s="310">
        <v>2.66</v>
      </c>
      <c r="F205" s="115"/>
      <c r="G205" s="310">
        <v>34.333333333333336</v>
      </c>
      <c r="H205" s="115">
        <v>3.333333333333334E-3</v>
      </c>
      <c r="I205" s="310">
        <v>7.0000000000000007E-2</v>
      </c>
      <c r="J205" s="115">
        <v>21</v>
      </c>
      <c r="K205" s="310">
        <v>0.04</v>
      </c>
      <c r="L205" s="115">
        <v>100</v>
      </c>
      <c r="M205" s="310">
        <v>60</v>
      </c>
      <c r="N205" s="310">
        <v>5.5</v>
      </c>
      <c r="O205" s="436">
        <v>7.0000000000000007E-2</v>
      </c>
      <c r="P205" s="112" t="s">
        <v>391</v>
      </c>
    </row>
    <row r="206" spans="1:16" ht="16.5" thickBot="1" x14ac:dyDescent="0.3">
      <c r="A206" s="642" t="s">
        <v>37</v>
      </c>
      <c r="B206" s="632"/>
      <c r="C206" s="556">
        <v>410</v>
      </c>
      <c r="D206" s="373">
        <v>11.33</v>
      </c>
      <c r="E206" s="434">
        <v>12.155858682634731</v>
      </c>
      <c r="F206" s="434">
        <v>54.8</v>
      </c>
      <c r="G206" s="373">
        <v>379.7</v>
      </c>
      <c r="H206" s="571">
        <f>SUM(H201:H205)</f>
        <v>0.15693333333333334</v>
      </c>
      <c r="I206" s="571">
        <f t="shared" ref="I206:O206" si="36">SUM(I201:I205)</f>
        <v>2.1040000000000001</v>
      </c>
      <c r="J206" s="571">
        <f t="shared" si="36"/>
        <v>92.29604790419161</v>
      </c>
      <c r="K206" s="571">
        <f t="shared" si="36"/>
        <v>0.91593413173652705</v>
      </c>
      <c r="L206" s="571">
        <f t="shared" si="36"/>
        <v>343.76356287425148</v>
      </c>
      <c r="M206" s="571">
        <f t="shared" si="36"/>
        <v>299.04720359281441</v>
      </c>
      <c r="N206" s="571">
        <f t="shared" si="36"/>
        <v>50.448999999999991</v>
      </c>
      <c r="O206" s="571">
        <f t="shared" si="36"/>
        <v>2.0645880239520955</v>
      </c>
      <c r="P206" s="549"/>
    </row>
    <row r="207" spans="1:16" x14ac:dyDescent="0.25">
      <c r="A207" s="540"/>
      <c r="B207" s="581" t="s">
        <v>38</v>
      </c>
      <c r="C207" s="550"/>
      <c r="D207" s="126"/>
      <c r="E207" s="880"/>
      <c r="F207" s="879"/>
      <c r="G207" s="126"/>
      <c r="H207" s="879"/>
      <c r="I207" s="310"/>
      <c r="J207" s="115"/>
      <c r="K207" s="310"/>
      <c r="L207" s="115"/>
      <c r="M207" s="310"/>
      <c r="N207" s="310"/>
      <c r="O207" s="436"/>
      <c r="P207" s="112"/>
    </row>
    <row r="208" spans="1:16" x14ac:dyDescent="0.25">
      <c r="A208" s="557" t="s">
        <v>53</v>
      </c>
      <c r="B208" s="558"/>
      <c r="C208" s="493">
        <v>100</v>
      </c>
      <c r="D208" s="494">
        <v>0.4</v>
      </c>
      <c r="E208" s="489">
        <v>0.4</v>
      </c>
      <c r="F208" s="495">
        <v>9.8000000000000007</v>
      </c>
      <c r="G208" s="489">
        <v>47</v>
      </c>
      <c r="H208" s="495">
        <v>0.03</v>
      </c>
      <c r="I208" s="489">
        <v>10</v>
      </c>
      <c r="J208" s="495"/>
      <c r="K208" s="489">
        <v>0.2</v>
      </c>
      <c r="L208" s="495">
        <v>16</v>
      </c>
      <c r="M208" s="489">
        <v>11</v>
      </c>
      <c r="N208" s="489">
        <v>9</v>
      </c>
      <c r="O208" s="495">
        <v>2.2000000000000002</v>
      </c>
      <c r="P208" s="112" t="s">
        <v>153</v>
      </c>
    </row>
    <row r="209" spans="1:16" ht="31.5" customHeight="1" thickBot="1" x14ac:dyDescent="0.3">
      <c r="A209" s="557" t="s">
        <v>360</v>
      </c>
      <c r="B209" s="559"/>
      <c r="C209" s="489"/>
      <c r="D209" s="494"/>
      <c r="E209" s="489"/>
      <c r="F209" s="495"/>
      <c r="G209" s="489"/>
      <c r="H209" s="561"/>
      <c r="I209" s="560"/>
      <c r="J209" s="561"/>
      <c r="K209" s="560"/>
      <c r="L209" s="561"/>
      <c r="M209" s="560"/>
      <c r="N209" s="560"/>
      <c r="O209" s="561"/>
      <c r="P209" s="112" t="s">
        <v>154</v>
      </c>
    </row>
    <row r="210" spans="1:16" ht="27" customHeight="1" thickBot="1" x14ac:dyDescent="0.3">
      <c r="A210" s="642" t="s">
        <v>37</v>
      </c>
      <c r="B210" s="632"/>
      <c r="C210" s="556">
        <v>100</v>
      </c>
      <c r="D210" s="571">
        <v>0.4</v>
      </c>
      <c r="E210" s="373">
        <v>0.4</v>
      </c>
      <c r="F210" s="571">
        <v>9.8000000000000007</v>
      </c>
      <c r="G210" s="373">
        <v>47</v>
      </c>
      <c r="H210" s="571">
        <f t="shared" ref="H210:O210" si="37">H208</f>
        <v>0.03</v>
      </c>
      <c r="I210" s="571">
        <f t="shared" si="37"/>
        <v>10</v>
      </c>
      <c r="J210" s="571">
        <f t="shared" si="37"/>
        <v>0</v>
      </c>
      <c r="K210" s="571">
        <f t="shared" si="37"/>
        <v>0.2</v>
      </c>
      <c r="L210" s="571">
        <f t="shared" si="37"/>
        <v>16</v>
      </c>
      <c r="M210" s="571">
        <f t="shared" si="37"/>
        <v>11</v>
      </c>
      <c r="N210" s="571">
        <f t="shared" si="37"/>
        <v>9</v>
      </c>
      <c r="O210" s="571">
        <f t="shared" si="37"/>
        <v>2.2000000000000002</v>
      </c>
      <c r="P210" s="549"/>
    </row>
    <row r="211" spans="1:16" ht="20.25" customHeight="1" x14ac:dyDescent="0.25">
      <c r="A211" s="540"/>
      <c r="B211" s="908" t="s">
        <v>40</v>
      </c>
      <c r="C211" s="550"/>
      <c r="D211" s="879"/>
      <c r="E211" s="126"/>
      <c r="F211" s="879"/>
      <c r="G211" s="126"/>
      <c r="H211" s="553"/>
      <c r="I211" s="551"/>
      <c r="J211" s="579"/>
      <c r="K211" s="551"/>
      <c r="L211" s="579"/>
      <c r="M211" s="551"/>
      <c r="N211" s="551"/>
      <c r="O211" s="552"/>
      <c r="P211" s="112"/>
    </row>
    <row r="212" spans="1:16" ht="22.5" customHeight="1" x14ac:dyDescent="0.25">
      <c r="A212" s="500" t="s">
        <v>535</v>
      </c>
      <c r="B212" s="529"/>
      <c r="C212" s="325">
        <v>60</v>
      </c>
      <c r="D212" s="405">
        <v>1.22</v>
      </c>
      <c r="E212" s="310">
        <v>2.21</v>
      </c>
      <c r="F212" s="310">
        <v>4.7300000000000004</v>
      </c>
      <c r="G212" s="115">
        <v>46.2</v>
      </c>
      <c r="H212" s="405">
        <v>1.7999999999999995E-2</v>
      </c>
      <c r="I212" s="310">
        <v>10.247999999999996</v>
      </c>
      <c r="J212" s="115">
        <v>0</v>
      </c>
      <c r="K212" s="310">
        <v>1.17</v>
      </c>
      <c r="L212" s="115">
        <v>35.25</v>
      </c>
      <c r="M212" s="310">
        <v>24.414000000000001</v>
      </c>
      <c r="N212" s="310">
        <v>12.510000000000002</v>
      </c>
      <c r="O212" s="115">
        <v>0.498</v>
      </c>
      <c r="P212" s="112" t="s">
        <v>537</v>
      </c>
    </row>
    <row r="213" spans="1:16" ht="31.5" x14ac:dyDescent="0.25">
      <c r="A213" s="512" t="s">
        <v>487</v>
      </c>
      <c r="B213" s="63"/>
      <c r="C213" s="583" t="s">
        <v>90</v>
      </c>
      <c r="D213" s="567">
        <v>5.9234</v>
      </c>
      <c r="E213" s="565">
        <v>3.7585999999999999</v>
      </c>
      <c r="F213" s="567">
        <v>13.590600000000002</v>
      </c>
      <c r="G213" s="565">
        <v>121.66</v>
      </c>
      <c r="H213" s="643">
        <v>8.5600000000000009E-2</v>
      </c>
      <c r="I213" s="567">
        <v>4.2</v>
      </c>
      <c r="J213" s="565">
        <v>15.156000000000002</v>
      </c>
      <c r="K213" s="567">
        <v>1.23</v>
      </c>
      <c r="L213" s="565">
        <v>25.588000000000001</v>
      </c>
      <c r="M213" s="567">
        <v>79.50200000000001</v>
      </c>
      <c r="N213" s="567">
        <v>21.812000000000001</v>
      </c>
      <c r="O213" s="644">
        <v>1.1259999999999999</v>
      </c>
      <c r="P213" s="112" t="s">
        <v>409</v>
      </c>
    </row>
    <row r="214" spans="1:16" x14ac:dyDescent="0.25">
      <c r="A214" s="500" t="s">
        <v>416</v>
      </c>
      <c r="B214" s="63"/>
      <c r="C214" s="158" t="s">
        <v>500</v>
      </c>
      <c r="D214" s="115">
        <v>10.687999999999999</v>
      </c>
      <c r="E214" s="310">
        <v>11.263999999999999</v>
      </c>
      <c r="F214" s="115">
        <v>2.6159999999999997</v>
      </c>
      <c r="G214" s="310">
        <v>131.19999999999999</v>
      </c>
      <c r="H214" s="405">
        <v>7.9999999999999984E-3</v>
      </c>
      <c r="I214" s="310">
        <v>0.95999999999999974</v>
      </c>
      <c r="J214" s="115"/>
      <c r="K214" s="310"/>
      <c r="L214" s="115">
        <v>18.88</v>
      </c>
      <c r="M214" s="310">
        <v>93.623999999999981</v>
      </c>
      <c r="N214" s="310">
        <v>16.215999999999994</v>
      </c>
      <c r="O214" s="436">
        <v>1.5999999999999994</v>
      </c>
      <c r="P214" s="112" t="s">
        <v>418</v>
      </c>
    </row>
    <row r="215" spans="1:16" x14ac:dyDescent="0.25">
      <c r="A215" s="584" t="s">
        <v>58</v>
      </c>
      <c r="B215" s="352"/>
      <c r="C215" s="585">
        <v>140</v>
      </c>
      <c r="D215" s="526">
        <v>2.8601999999999999</v>
      </c>
      <c r="E215" s="587">
        <v>4.4813999999999998</v>
      </c>
      <c r="F215" s="526">
        <v>19.0764</v>
      </c>
      <c r="G215" s="587">
        <v>128.1</v>
      </c>
      <c r="H215" s="645">
        <v>0.13019999999999998</v>
      </c>
      <c r="I215" s="646">
        <v>16.949799999999996</v>
      </c>
      <c r="J215" s="645">
        <v>0</v>
      </c>
      <c r="K215" s="646">
        <v>0.1694</v>
      </c>
      <c r="L215" s="645">
        <v>34.51</v>
      </c>
      <c r="M215" s="646">
        <v>80.821999999999989</v>
      </c>
      <c r="N215" s="646">
        <v>25.9</v>
      </c>
      <c r="O215" s="645">
        <v>0.94219999999999993</v>
      </c>
      <c r="P215" s="588" t="s">
        <v>180</v>
      </c>
    </row>
    <row r="216" spans="1:16" x14ac:dyDescent="0.25">
      <c r="A216" s="63" t="s">
        <v>466</v>
      </c>
      <c r="B216" s="63"/>
      <c r="C216" s="158">
        <v>180</v>
      </c>
      <c r="D216" s="115">
        <v>0.14399999999999999</v>
      </c>
      <c r="E216" s="310">
        <v>0.14399999999999999</v>
      </c>
      <c r="F216" s="115">
        <v>25.091999999999999</v>
      </c>
      <c r="G216" s="310">
        <v>103.14</v>
      </c>
      <c r="H216" s="579">
        <v>1.0799999999999999E-2</v>
      </c>
      <c r="I216" s="551">
        <v>0.80999999999999994</v>
      </c>
      <c r="J216" s="579">
        <v>0</v>
      </c>
      <c r="K216" s="551">
        <v>7.1999999999999995E-2</v>
      </c>
      <c r="L216" s="579">
        <v>12.762</v>
      </c>
      <c r="M216" s="551">
        <v>3.9599999999999995</v>
      </c>
      <c r="N216" s="551">
        <v>4.6259999999999994</v>
      </c>
      <c r="O216" s="579">
        <v>0.8567999999999999</v>
      </c>
      <c r="P216" s="112" t="s">
        <v>158</v>
      </c>
    </row>
    <row r="217" spans="1:16" ht="32.25" thickBot="1" x14ac:dyDescent="0.3">
      <c r="A217" s="544" t="s">
        <v>264</v>
      </c>
      <c r="B217" s="545"/>
      <c r="C217" s="569">
        <v>45</v>
      </c>
      <c r="D217" s="882">
        <v>2.97</v>
      </c>
      <c r="E217" s="570">
        <v>0.54</v>
      </c>
      <c r="F217" s="882">
        <v>17.820000000000004</v>
      </c>
      <c r="G217" s="570">
        <v>89.100000000000009</v>
      </c>
      <c r="H217" s="881">
        <v>7.6500000000000012E-2</v>
      </c>
      <c r="I217" s="570"/>
      <c r="J217" s="882"/>
      <c r="K217" s="570">
        <v>0.62999999999999989</v>
      </c>
      <c r="L217" s="882">
        <v>13.049999999999997</v>
      </c>
      <c r="M217" s="570">
        <v>67.499999999999986</v>
      </c>
      <c r="N217" s="570">
        <v>21.15</v>
      </c>
      <c r="O217" s="883">
        <v>1.7549999999999999</v>
      </c>
      <c r="P217" s="568" t="s">
        <v>215</v>
      </c>
    </row>
    <row r="218" spans="1:16" ht="16.5" thickBot="1" x14ac:dyDescent="0.3">
      <c r="A218" s="554" t="s">
        <v>37</v>
      </c>
      <c r="B218" s="555"/>
      <c r="C218" s="556">
        <v>685</v>
      </c>
      <c r="D218" s="572">
        <v>19.471599999999999</v>
      </c>
      <c r="E218" s="572">
        <v>22.04</v>
      </c>
      <c r="F218" s="572">
        <v>88.157000000000011</v>
      </c>
      <c r="G218" s="572">
        <v>619.4</v>
      </c>
      <c r="H218" s="572">
        <f>SUM(H211:H217)</f>
        <v>0.32909999999999995</v>
      </c>
      <c r="I218" s="572">
        <f t="shared" ref="I218:O218" si="38">SUM(I211:I217)</f>
        <v>33.167799999999993</v>
      </c>
      <c r="J218" s="572">
        <f t="shared" si="38"/>
        <v>15.156000000000002</v>
      </c>
      <c r="K218" s="572">
        <f t="shared" si="38"/>
        <v>3.2713999999999999</v>
      </c>
      <c r="L218" s="572">
        <f t="shared" si="38"/>
        <v>140.04000000000002</v>
      </c>
      <c r="M218" s="572">
        <f t="shared" si="38"/>
        <v>349.82199999999995</v>
      </c>
      <c r="N218" s="572">
        <f t="shared" si="38"/>
        <v>102.214</v>
      </c>
      <c r="O218" s="572">
        <f t="shared" si="38"/>
        <v>6.7779999999999987</v>
      </c>
      <c r="P218" s="373"/>
    </row>
    <row r="219" spans="1:16" ht="21.75" customHeight="1" x14ac:dyDescent="0.25">
      <c r="A219" s="63"/>
      <c r="B219" s="910" t="s">
        <v>428</v>
      </c>
      <c r="C219" s="158"/>
      <c r="D219" s="115"/>
      <c r="E219" s="310"/>
      <c r="F219" s="115"/>
      <c r="G219" s="310"/>
      <c r="H219" s="553"/>
      <c r="I219" s="551"/>
      <c r="J219" s="579"/>
      <c r="K219" s="551"/>
      <c r="L219" s="579"/>
      <c r="M219" s="551"/>
      <c r="N219" s="551"/>
      <c r="O219" s="552"/>
      <c r="P219" s="634"/>
    </row>
    <row r="220" spans="1:16" ht="24.75" customHeight="1" x14ac:dyDescent="0.25">
      <c r="A220" s="500" t="s">
        <v>174</v>
      </c>
      <c r="B220" s="63"/>
      <c r="C220" s="158">
        <v>180</v>
      </c>
      <c r="D220" s="115">
        <v>5.22</v>
      </c>
      <c r="E220" s="310">
        <v>4.5</v>
      </c>
      <c r="F220" s="115">
        <v>7.2</v>
      </c>
      <c r="G220" s="310">
        <v>90</v>
      </c>
      <c r="H220" s="405">
        <v>7.2000000000000008E-2</v>
      </c>
      <c r="I220" s="310">
        <v>1.26</v>
      </c>
      <c r="J220" s="115">
        <v>36</v>
      </c>
      <c r="K220" s="310">
        <v>0</v>
      </c>
      <c r="L220" s="115">
        <v>216</v>
      </c>
      <c r="M220" s="310">
        <v>162</v>
      </c>
      <c r="N220" s="310">
        <v>25.2</v>
      </c>
      <c r="O220" s="436">
        <v>0.18</v>
      </c>
      <c r="P220" s="112" t="s">
        <v>149</v>
      </c>
    </row>
    <row r="221" spans="1:16" s="589" customFormat="1" ht="34.5" customHeight="1" x14ac:dyDescent="0.25">
      <c r="A221" s="500" t="s">
        <v>404</v>
      </c>
      <c r="B221" s="500" t="s">
        <v>181</v>
      </c>
      <c r="C221" s="158"/>
      <c r="D221" s="115"/>
      <c r="E221" s="310"/>
      <c r="F221" s="115"/>
      <c r="G221" s="310"/>
      <c r="H221" s="405"/>
      <c r="I221" s="310"/>
      <c r="J221" s="115"/>
      <c r="K221" s="310"/>
      <c r="L221" s="115"/>
      <c r="M221" s="310"/>
      <c r="N221" s="310"/>
      <c r="O221" s="436"/>
      <c r="P221" s="112"/>
    </row>
    <row r="222" spans="1:16" ht="34.5" customHeight="1" thickBot="1" x14ac:dyDescent="0.3">
      <c r="A222" s="63" t="s">
        <v>468</v>
      </c>
      <c r="B222" s="63" t="s">
        <v>236</v>
      </c>
      <c r="C222" s="158">
        <v>13.5</v>
      </c>
      <c r="D222" s="158">
        <v>1.47</v>
      </c>
      <c r="E222" s="647"/>
      <c r="F222" s="158">
        <v>20.63</v>
      </c>
      <c r="G222" s="647">
        <v>112.05</v>
      </c>
      <c r="H222" s="159"/>
      <c r="I222" s="158"/>
      <c r="J222" s="159"/>
      <c r="K222" s="158"/>
      <c r="L222" s="159">
        <v>0.6</v>
      </c>
      <c r="M222" s="158">
        <v>0.15</v>
      </c>
      <c r="N222" s="158">
        <v>0.3</v>
      </c>
      <c r="O222" s="159">
        <v>0.06</v>
      </c>
      <c r="P222" s="112" t="s">
        <v>469</v>
      </c>
    </row>
    <row r="223" spans="1:16" ht="16.5" thickBot="1" x14ac:dyDescent="0.3">
      <c r="A223" s="874" t="s">
        <v>37</v>
      </c>
      <c r="B223" s="875"/>
      <c r="C223" s="398">
        <v>193.5</v>
      </c>
      <c r="D223" s="406">
        <v>7.7</v>
      </c>
      <c r="E223" s="435">
        <v>6.69</v>
      </c>
      <c r="F223" s="406">
        <v>27.83</v>
      </c>
      <c r="G223" s="435">
        <v>202.05</v>
      </c>
      <c r="H223" s="400">
        <f t="shared" ref="H223:O223" si="39">SUM(H219:H222)</f>
        <v>7.2000000000000008E-2</v>
      </c>
      <c r="I223" s="400">
        <f t="shared" si="39"/>
        <v>1.26</v>
      </c>
      <c r="J223" s="400">
        <f t="shared" si="39"/>
        <v>36</v>
      </c>
      <c r="K223" s="400">
        <f t="shared" si="39"/>
        <v>0</v>
      </c>
      <c r="L223" s="400">
        <f t="shared" si="39"/>
        <v>216.6</v>
      </c>
      <c r="M223" s="400">
        <f t="shared" si="39"/>
        <v>162.15</v>
      </c>
      <c r="N223" s="400">
        <f t="shared" si="39"/>
        <v>25.5</v>
      </c>
      <c r="O223" s="400">
        <f t="shared" si="39"/>
        <v>0.24</v>
      </c>
      <c r="P223" s="401"/>
    </row>
    <row r="224" spans="1:16" s="503" customFormat="1" x14ac:dyDescent="0.25">
      <c r="A224" s="512"/>
      <c r="B224" s="909" t="s">
        <v>429</v>
      </c>
      <c r="C224" s="158"/>
      <c r="D224" s="158"/>
      <c r="E224" s="647"/>
      <c r="F224" s="158"/>
      <c r="G224" s="647"/>
      <c r="H224" s="159"/>
      <c r="I224" s="158"/>
      <c r="J224" s="159"/>
      <c r="K224" s="158"/>
      <c r="L224" s="159"/>
      <c r="M224" s="158"/>
      <c r="N224" s="158"/>
      <c r="O224" s="159"/>
      <c r="P224" s="112"/>
    </row>
    <row r="225" spans="1:16" x14ac:dyDescent="0.25">
      <c r="A225" s="500" t="s">
        <v>104</v>
      </c>
      <c r="B225" s="559"/>
      <c r="C225" s="576">
        <v>70</v>
      </c>
      <c r="D225" s="495">
        <v>8.5399999999999991</v>
      </c>
      <c r="E225" s="489">
        <v>5.4319999999999995</v>
      </c>
      <c r="F225" s="495">
        <v>10.275999999999998</v>
      </c>
      <c r="G225" s="489">
        <v>124.59999999999998</v>
      </c>
      <c r="H225" s="494">
        <v>4.1999999999999989E-2</v>
      </c>
      <c r="I225" s="489">
        <v>0.22399999999999995</v>
      </c>
      <c r="J225" s="495">
        <v>3.640000000000001</v>
      </c>
      <c r="K225" s="489">
        <v>3.5139999999999993</v>
      </c>
      <c r="L225" s="495">
        <v>30.435999999999993</v>
      </c>
      <c r="M225" s="489">
        <v>114.58999999999995</v>
      </c>
      <c r="N225" s="489">
        <v>26.781999999999989</v>
      </c>
      <c r="O225" s="593">
        <v>1.0079999999999996</v>
      </c>
      <c r="P225" s="112" t="s">
        <v>159</v>
      </c>
    </row>
    <row r="226" spans="1:16" ht="31.5" x14ac:dyDescent="0.25">
      <c r="A226" s="500" t="s">
        <v>225</v>
      </c>
      <c r="B226" s="63"/>
      <c r="C226" s="158" t="s">
        <v>179</v>
      </c>
      <c r="D226" s="115">
        <v>6.8359520958083833</v>
      </c>
      <c r="E226" s="310">
        <v>3.8779920159680636</v>
      </c>
      <c r="F226" s="115">
        <v>30.649588822355291</v>
      </c>
      <c r="G226" s="310">
        <v>181.82714570858283</v>
      </c>
      <c r="H226" s="405">
        <v>0.16466666666666666</v>
      </c>
      <c r="I226" s="310">
        <v>0.51999999999999991</v>
      </c>
      <c r="J226" s="115">
        <v>11.976047904191617</v>
      </c>
      <c r="K226" s="310">
        <v>3.2934131736526949E-2</v>
      </c>
      <c r="L226" s="115">
        <v>16.838562874251497</v>
      </c>
      <c r="M226" s="310">
        <v>166.69153692614773</v>
      </c>
      <c r="N226" s="310">
        <v>111.02</v>
      </c>
      <c r="O226" s="436">
        <v>3.6373213572854293</v>
      </c>
      <c r="P226" s="112" t="s">
        <v>224</v>
      </c>
    </row>
    <row r="227" spans="1:16" x14ac:dyDescent="0.25">
      <c r="A227" s="500" t="s">
        <v>79</v>
      </c>
      <c r="B227" s="63"/>
      <c r="C227" s="310" t="s">
        <v>340</v>
      </c>
      <c r="D227" s="115">
        <v>0.126</v>
      </c>
      <c r="E227" s="310">
        <v>2.4999999999999998E-2</v>
      </c>
      <c r="F227" s="115">
        <v>6.2317331334332833</v>
      </c>
      <c r="G227" s="310">
        <v>26.48191904047976</v>
      </c>
      <c r="H227" s="115">
        <v>2.8E-3</v>
      </c>
      <c r="I227" s="310">
        <v>2.827</v>
      </c>
      <c r="J227" s="115">
        <v>0</v>
      </c>
      <c r="K227" s="310">
        <v>1.4000000000000002E-2</v>
      </c>
      <c r="L227" s="115">
        <v>12.565202398800601</v>
      </c>
      <c r="M227" s="310">
        <v>4.0600000000000005</v>
      </c>
      <c r="N227" s="310">
        <v>2.1</v>
      </c>
      <c r="O227" s="115">
        <v>0.27152023988006002</v>
      </c>
      <c r="P227" s="112" t="s">
        <v>80</v>
      </c>
    </row>
    <row r="228" spans="1:16" ht="36.75" customHeight="1" thickBot="1" x14ac:dyDescent="0.3">
      <c r="A228" s="558" t="s">
        <v>206</v>
      </c>
      <c r="B228" s="558"/>
      <c r="C228" s="648">
        <v>30</v>
      </c>
      <c r="D228" s="489">
        <v>2.2799999999999998</v>
      </c>
      <c r="E228" s="593">
        <v>0.24</v>
      </c>
      <c r="F228" s="593">
        <v>14.76</v>
      </c>
      <c r="G228" s="593">
        <v>70.5</v>
      </c>
      <c r="H228" s="649">
        <v>3.3000000000000002E-2</v>
      </c>
      <c r="I228" s="650"/>
      <c r="J228" s="651"/>
      <c r="K228" s="650">
        <v>0.33</v>
      </c>
      <c r="L228" s="651">
        <v>6</v>
      </c>
      <c r="M228" s="650">
        <v>19.5</v>
      </c>
      <c r="N228" s="650">
        <v>4.2</v>
      </c>
      <c r="O228" s="652">
        <v>0.33000000000000007</v>
      </c>
      <c r="P228" s="568" t="s">
        <v>216</v>
      </c>
    </row>
    <row r="229" spans="1:16" s="503" customFormat="1" ht="16.5" thickBot="1" x14ac:dyDescent="0.3">
      <c r="A229" s="642" t="s">
        <v>37</v>
      </c>
      <c r="B229" s="632"/>
      <c r="C229" s="556">
        <v>426</v>
      </c>
      <c r="D229" s="373">
        <v>14.1</v>
      </c>
      <c r="E229" s="434">
        <v>15.006992015968063</v>
      </c>
      <c r="F229" s="434">
        <v>61.99</v>
      </c>
      <c r="G229" s="373">
        <v>429.8909837895423</v>
      </c>
      <c r="H229" s="653">
        <f>SUM(H224:H228)</f>
        <v>0.24246666666666664</v>
      </c>
      <c r="I229" s="653">
        <f t="shared" ref="I229:O229" si="40">SUM(I224:I228)</f>
        <v>3.5709999999999997</v>
      </c>
      <c r="J229" s="653">
        <f t="shared" si="40"/>
        <v>15.616047904191618</v>
      </c>
      <c r="K229" s="653">
        <f t="shared" si="40"/>
        <v>3.8909341317365262</v>
      </c>
      <c r="L229" s="653">
        <f t="shared" si="40"/>
        <v>65.83976527305208</v>
      </c>
      <c r="M229" s="653">
        <f t="shared" si="40"/>
        <v>304.84153692614768</v>
      </c>
      <c r="N229" s="653">
        <f t="shared" si="40"/>
        <v>144.10199999999998</v>
      </c>
      <c r="O229" s="653">
        <f t="shared" si="40"/>
        <v>5.2468415971654885</v>
      </c>
      <c r="P229" s="112"/>
    </row>
    <row r="230" spans="1:16" ht="16.5" thickBot="1" x14ac:dyDescent="0.3">
      <c r="A230" s="642" t="s">
        <v>62</v>
      </c>
      <c r="B230" s="654"/>
      <c r="C230" s="556">
        <f>C206+C210+C218+C229+C223</f>
        <v>1814.5</v>
      </c>
      <c r="D230" s="373">
        <v>53.001600000000003</v>
      </c>
      <c r="E230" s="373">
        <v>56.292850698602791</v>
      </c>
      <c r="F230" s="373">
        <v>242.577</v>
      </c>
      <c r="G230" s="373">
        <v>1678.0409837895422</v>
      </c>
      <c r="H230" s="373">
        <f t="shared" ref="H230:O230" si="41">H206+H210+H218+H229+H223</f>
        <v>0.83050000000000002</v>
      </c>
      <c r="I230" s="373">
        <f t="shared" si="41"/>
        <v>50.102799999999988</v>
      </c>
      <c r="J230" s="373">
        <f t="shared" si="41"/>
        <v>159.06809580838325</v>
      </c>
      <c r="K230" s="373">
        <f t="shared" si="41"/>
        <v>8.278268263473052</v>
      </c>
      <c r="L230" s="373">
        <f t="shared" si="41"/>
        <v>782.2433281473036</v>
      </c>
      <c r="M230" s="373">
        <f t="shared" si="41"/>
        <v>1126.8607405189621</v>
      </c>
      <c r="N230" s="373">
        <f t="shared" si="41"/>
        <v>331.26499999999999</v>
      </c>
      <c r="O230" s="373">
        <f t="shared" si="41"/>
        <v>16.529429621117583</v>
      </c>
      <c r="P230" s="655"/>
    </row>
    <row r="231" spans="1:16" ht="30.75" customHeight="1" thickBot="1" x14ac:dyDescent="0.3">
      <c r="A231" s="537" t="s">
        <v>309</v>
      </c>
      <c r="B231" s="537"/>
      <c r="C231" s="538"/>
      <c r="G231" s="580"/>
      <c r="H231" s="580"/>
      <c r="I231" s="580"/>
      <c r="J231" s="580"/>
      <c r="K231" s="580"/>
      <c r="L231" s="580"/>
      <c r="M231" s="580"/>
      <c r="N231" s="580"/>
      <c r="O231" s="580"/>
      <c r="P231" s="545"/>
    </row>
    <row r="232" spans="1:16" ht="31.5" x14ac:dyDescent="0.25">
      <c r="A232" s="540" t="s">
        <v>3</v>
      </c>
      <c r="B232" s="541"/>
      <c r="C232" s="550" t="s">
        <v>4</v>
      </c>
      <c r="D232" s="879" t="s">
        <v>6</v>
      </c>
      <c r="E232" s="879"/>
      <c r="F232" s="880"/>
      <c r="G232" s="878" t="s">
        <v>7</v>
      </c>
      <c r="H232" s="884" t="s">
        <v>505</v>
      </c>
      <c r="I232" s="884" t="s">
        <v>506</v>
      </c>
      <c r="J232" s="884" t="s">
        <v>507</v>
      </c>
      <c r="K232" s="890" t="s">
        <v>508</v>
      </c>
      <c r="L232" s="884" t="s">
        <v>509</v>
      </c>
      <c r="M232" s="887" t="s">
        <v>510</v>
      </c>
      <c r="N232" s="884" t="s">
        <v>511</v>
      </c>
      <c r="O232" s="884" t="s">
        <v>512</v>
      </c>
      <c r="P232" s="876" t="s">
        <v>9</v>
      </c>
    </row>
    <row r="233" spans="1:16" ht="16.5" thickBot="1" x14ac:dyDescent="0.3">
      <c r="A233" s="512" t="s">
        <v>10</v>
      </c>
      <c r="B233" s="155"/>
      <c r="C233" s="158" t="s">
        <v>11</v>
      </c>
      <c r="D233" s="882"/>
      <c r="E233" s="882"/>
      <c r="F233" s="882"/>
      <c r="G233" s="405" t="s">
        <v>13</v>
      </c>
      <c r="H233" s="885"/>
      <c r="I233" s="885"/>
      <c r="J233" s="885"/>
      <c r="K233" s="891"/>
      <c r="L233" s="885"/>
      <c r="M233" s="888"/>
      <c r="N233" s="885"/>
      <c r="O233" s="885"/>
      <c r="P233" s="150"/>
    </row>
    <row r="234" spans="1:16" ht="16.5" thickBot="1" x14ac:dyDescent="0.3">
      <c r="A234" s="544"/>
      <c r="B234" s="545"/>
      <c r="C234" s="569"/>
      <c r="D234" s="656" t="s">
        <v>16</v>
      </c>
      <c r="E234" s="547" t="s">
        <v>17</v>
      </c>
      <c r="F234" s="620" t="s">
        <v>18</v>
      </c>
      <c r="G234" s="548" t="s">
        <v>19</v>
      </c>
      <c r="H234" s="886"/>
      <c r="I234" s="886"/>
      <c r="J234" s="886"/>
      <c r="K234" s="892"/>
      <c r="L234" s="886"/>
      <c r="M234" s="889"/>
      <c r="N234" s="886"/>
      <c r="O234" s="886"/>
      <c r="P234" s="568"/>
    </row>
    <row r="235" spans="1:16" x14ac:dyDescent="0.25">
      <c r="A235" s="540"/>
      <c r="B235" s="908" t="s">
        <v>21</v>
      </c>
      <c r="C235" s="550"/>
      <c r="D235" s="578"/>
      <c r="E235" s="582"/>
      <c r="F235" s="578"/>
      <c r="G235" s="582"/>
      <c r="H235" s="657"/>
      <c r="I235" s="582"/>
      <c r="J235" s="582"/>
      <c r="K235" s="579"/>
      <c r="L235" s="582"/>
      <c r="M235" s="579"/>
      <c r="N235" s="582"/>
      <c r="O235" s="579"/>
      <c r="P235" s="112"/>
    </row>
    <row r="236" spans="1:16" ht="31.5" x14ac:dyDescent="0.25">
      <c r="A236" s="500" t="s">
        <v>334</v>
      </c>
      <c r="B236" s="63"/>
      <c r="C236" s="158" t="s">
        <v>375</v>
      </c>
      <c r="D236" s="115">
        <v>5.4670000000000005</v>
      </c>
      <c r="E236" s="310">
        <v>6.7530000000000001</v>
      </c>
      <c r="F236" s="115">
        <v>29.094999999999999</v>
      </c>
      <c r="G236" s="310">
        <v>199.5</v>
      </c>
      <c r="H236" s="436">
        <v>7.2000000000000008E-2</v>
      </c>
      <c r="I236" s="310">
        <v>1.0530000000000002</v>
      </c>
      <c r="J236" s="310">
        <v>36.200000000000003</v>
      </c>
      <c r="K236" s="115">
        <v>0.41900000000000004</v>
      </c>
      <c r="L236" s="310">
        <v>119.43300000000001</v>
      </c>
      <c r="M236" s="115">
        <v>105.17100000000001</v>
      </c>
      <c r="N236" s="310">
        <v>18.270000000000003</v>
      </c>
      <c r="O236" s="115">
        <v>0.41500000000000004</v>
      </c>
      <c r="P236" s="112" t="s">
        <v>107</v>
      </c>
    </row>
    <row r="237" spans="1:16" x14ac:dyDescent="0.25">
      <c r="A237" s="500" t="s">
        <v>67</v>
      </c>
      <c r="B237" s="63"/>
      <c r="C237" s="158">
        <v>180</v>
      </c>
      <c r="D237" s="115">
        <v>3.6702000000000004</v>
      </c>
      <c r="E237" s="310">
        <v>3.1896</v>
      </c>
      <c r="F237" s="115">
        <v>15.8202</v>
      </c>
      <c r="G237" s="310">
        <v>106.74</v>
      </c>
      <c r="H237" s="436">
        <v>5.04E-2</v>
      </c>
      <c r="I237" s="310">
        <v>1.4292</v>
      </c>
      <c r="J237" s="310">
        <v>21.96</v>
      </c>
      <c r="K237" s="115"/>
      <c r="L237" s="310">
        <v>136.99799999999999</v>
      </c>
      <c r="M237" s="115">
        <v>112.10399999999998</v>
      </c>
      <c r="N237" s="310">
        <v>19.206</v>
      </c>
      <c r="O237" s="115">
        <v>0.43020000000000003</v>
      </c>
      <c r="P237" s="112" t="s">
        <v>68</v>
      </c>
    </row>
    <row r="238" spans="1:16" ht="16.5" thickBot="1" x14ac:dyDescent="0.3">
      <c r="A238" s="500" t="s">
        <v>221</v>
      </c>
      <c r="B238" s="63"/>
      <c r="C238" s="158" t="s">
        <v>34</v>
      </c>
      <c r="D238" s="405">
        <v>2.29</v>
      </c>
      <c r="E238" s="310">
        <v>4.5</v>
      </c>
      <c r="F238" s="115">
        <v>15.489999999999997</v>
      </c>
      <c r="G238" s="405">
        <v>111.59999999999998</v>
      </c>
      <c r="H238" s="310">
        <v>3.2999999999999988E-2</v>
      </c>
      <c r="I238" s="310">
        <v>0</v>
      </c>
      <c r="J238" s="310">
        <v>20</v>
      </c>
      <c r="K238" s="115">
        <v>0.56000000000000005</v>
      </c>
      <c r="L238" s="310">
        <v>6.9</v>
      </c>
      <c r="M238" s="115">
        <v>21</v>
      </c>
      <c r="N238" s="310">
        <v>3.9</v>
      </c>
      <c r="O238" s="115">
        <v>0.37</v>
      </c>
      <c r="P238" s="112" t="s">
        <v>35</v>
      </c>
    </row>
    <row r="239" spans="1:16" ht="16.5" thickBot="1" x14ac:dyDescent="0.3">
      <c r="A239" s="642" t="s">
        <v>37</v>
      </c>
      <c r="B239" s="632"/>
      <c r="C239" s="556">
        <v>400</v>
      </c>
      <c r="D239" s="373">
        <v>11.33</v>
      </c>
      <c r="E239" s="434">
        <v>11.45</v>
      </c>
      <c r="F239" s="434">
        <v>54.71</v>
      </c>
      <c r="G239" s="373">
        <v>377.75</v>
      </c>
      <c r="H239" s="434">
        <f t="shared" ref="H239:O239" si="42">H236+H237+H238</f>
        <v>0.15539999999999998</v>
      </c>
      <c r="I239" s="434">
        <f t="shared" si="42"/>
        <v>2.4822000000000002</v>
      </c>
      <c r="J239" s="434">
        <f t="shared" si="42"/>
        <v>78.16</v>
      </c>
      <c r="K239" s="434">
        <f t="shared" si="42"/>
        <v>0.97900000000000009</v>
      </c>
      <c r="L239" s="434">
        <f t="shared" si="42"/>
        <v>263.33099999999996</v>
      </c>
      <c r="M239" s="434">
        <f t="shared" si="42"/>
        <v>238.27499999999998</v>
      </c>
      <c r="N239" s="434">
        <f t="shared" si="42"/>
        <v>41.375999999999998</v>
      </c>
      <c r="O239" s="434">
        <f t="shared" si="42"/>
        <v>1.2152000000000001</v>
      </c>
      <c r="P239" s="655"/>
    </row>
    <row r="240" spans="1:16" x14ac:dyDescent="0.25">
      <c r="A240" s="500"/>
      <c r="B240" s="911" t="s">
        <v>38</v>
      </c>
      <c r="C240" s="158"/>
      <c r="D240" s="310"/>
      <c r="E240" s="436"/>
      <c r="F240" s="436"/>
      <c r="G240" s="126"/>
      <c r="H240" s="436"/>
      <c r="I240" s="310"/>
      <c r="J240" s="310"/>
      <c r="K240" s="115"/>
      <c r="L240" s="310"/>
      <c r="M240" s="115"/>
      <c r="N240" s="310"/>
      <c r="O240" s="115"/>
      <c r="P240" s="112"/>
    </row>
    <row r="241" spans="1:18" ht="16.5" thickBot="1" x14ac:dyDescent="0.3">
      <c r="A241" s="557" t="s">
        <v>39</v>
      </c>
      <c r="B241" s="558"/>
      <c r="C241" s="493">
        <v>180</v>
      </c>
      <c r="D241" s="494">
        <v>2.83</v>
      </c>
      <c r="E241" s="489">
        <v>3.15</v>
      </c>
      <c r="F241" s="495">
        <v>13.7</v>
      </c>
      <c r="G241" s="489">
        <v>94.4</v>
      </c>
      <c r="H241" s="593">
        <v>1.9799999999999998E-2</v>
      </c>
      <c r="I241" s="489">
        <v>3.5999999999999996</v>
      </c>
      <c r="J241" s="489">
        <v>0</v>
      </c>
      <c r="K241" s="495">
        <v>0.18</v>
      </c>
      <c r="L241" s="489">
        <v>12.6</v>
      </c>
      <c r="M241" s="495">
        <v>12.6</v>
      </c>
      <c r="N241" s="489">
        <v>7.2</v>
      </c>
      <c r="O241" s="495">
        <v>2.52</v>
      </c>
      <c r="P241" s="112"/>
    </row>
    <row r="242" spans="1:18" ht="26.25" customHeight="1" thickBot="1" x14ac:dyDescent="0.3">
      <c r="A242" s="642" t="s">
        <v>37</v>
      </c>
      <c r="B242" s="632"/>
      <c r="C242" s="556">
        <v>180</v>
      </c>
      <c r="D242" s="571">
        <v>2.83</v>
      </c>
      <c r="E242" s="373">
        <v>3.15</v>
      </c>
      <c r="F242" s="571">
        <v>13.7</v>
      </c>
      <c r="G242" s="373">
        <v>94.4</v>
      </c>
      <c r="H242" s="434">
        <f t="shared" ref="H242:O242" si="43">H241</f>
        <v>1.9799999999999998E-2</v>
      </c>
      <c r="I242" s="434">
        <f t="shared" si="43"/>
        <v>3.5999999999999996</v>
      </c>
      <c r="J242" s="434">
        <f t="shared" si="43"/>
        <v>0</v>
      </c>
      <c r="K242" s="434">
        <f t="shared" si="43"/>
        <v>0.18</v>
      </c>
      <c r="L242" s="434">
        <f t="shared" si="43"/>
        <v>12.6</v>
      </c>
      <c r="M242" s="434">
        <f t="shared" si="43"/>
        <v>12.6</v>
      </c>
      <c r="N242" s="434">
        <f t="shared" si="43"/>
        <v>7.2</v>
      </c>
      <c r="O242" s="434">
        <f t="shared" si="43"/>
        <v>2.52</v>
      </c>
      <c r="P242" s="549"/>
    </row>
    <row r="243" spans="1:18" ht="24.75" customHeight="1" x14ac:dyDescent="0.25">
      <c r="A243" s="540"/>
      <c r="B243" s="908" t="s">
        <v>40</v>
      </c>
      <c r="C243" s="550"/>
      <c r="D243" s="879"/>
      <c r="E243" s="126"/>
      <c r="F243" s="879"/>
      <c r="G243" s="878"/>
      <c r="H243" s="582"/>
      <c r="I243" s="551"/>
      <c r="J243" s="551"/>
      <c r="K243" s="579"/>
      <c r="L243" s="551"/>
      <c r="M243" s="579"/>
      <c r="N243" s="551"/>
      <c r="O243" s="552"/>
      <c r="P243" s="112"/>
    </row>
    <row r="244" spans="1:18" x14ac:dyDescent="0.25">
      <c r="A244" s="500" t="s">
        <v>290</v>
      </c>
      <c r="B244" s="63"/>
      <c r="C244" s="158">
        <v>60</v>
      </c>
      <c r="D244" s="115">
        <v>0.84179999999999999</v>
      </c>
      <c r="E244" s="310">
        <v>6.0240000000000009</v>
      </c>
      <c r="F244" s="115">
        <v>4.3740000000000006</v>
      </c>
      <c r="G244" s="405">
        <v>75.06</v>
      </c>
      <c r="H244" s="310">
        <v>2.6400000000000003E-2</v>
      </c>
      <c r="I244" s="310">
        <v>5.7792000000000003</v>
      </c>
      <c r="J244" s="310">
        <v>0</v>
      </c>
      <c r="K244" s="115">
        <v>2.7</v>
      </c>
      <c r="L244" s="310">
        <v>18.741000000000003</v>
      </c>
      <c r="M244" s="115">
        <v>25.962</v>
      </c>
      <c r="N244" s="310">
        <v>11.717400000000001</v>
      </c>
      <c r="O244" s="436">
        <v>0.49680000000000002</v>
      </c>
      <c r="P244" s="112" t="s">
        <v>291</v>
      </c>
      <c r="R244" s="658"/>
    </row>
    <row r="245" spans="1:18" ht="47.25" x14ac:dyDescent="0.25">
      <c r="A245" s="500" t="s">
        <v>488</v>
      </c>
      <c r="B245" s="63"/>
      <c r="C245" s="158" t="s">
        <v>495</v>
      </c>
      <c r="D245" s="115">
        <v>3.2673397089033611</v>
      </c>
      <c r="E245" s="310">
        <v>6.4974673718256923</v>
      </c>
      <c r="F245" s="115">
        <v>7.0215519122339272</v>
      </c>
      <c r="G245" s="405">
        <v>104.59167009047599</v>
      </c>
      <c r="H245" s="310">
        <v>4.904498448358758E-2</v>
      </c>
      <c r="I245" s="310">
        <v>11.523747104331481</v>
      </c>
      <c r="J245" s="310">
        <v>11.21875956116963</v>
      </c>
      <c r="K245" s="115">
        <v>1.7388474146597312</v>
      </c>
      <c r="L245" s="310">
        <v>46.774354648367492</v>
      </c>
      <c r="M245" s="115">
        <v>52.590072118536632</v>
      </c>
      <c r="N245" s="310">
        <v>18.360816906333312</v>
      </c>
      <c r="O245" s="436">
        <v>0.75285956554045153</v>
      </c>
      <c r="P245" s="112" t="s">
        <v>397</v>
      </c>
    </row>
    <row r="246" spans="1:18" ht="31.5" x14ac:dyDescent="0.25">
      <c r="A246" s="500" t="s">
        <v>306</v>
      </c>
      <c r="B246" s="63"/>
      <c r="C246" s="158">
        <v>70</v>
      </c>
      <c r="D246" s="115">
        <v>10.654000000000002</v>
      </c>
      <c r="E246" s="310">
        <v>15.498000000000003</v>
      </c>
      <c r="F246" s="115">
        <v>10.724000000000002</v>
      </c>
      <c r="G246" s="310">
        <v>225.40000000000003</v>
      </c>
      <c r="H246" s="436">
        <v>7.0000000000000021E-2</v>
      </c>
      <c r="I246" s="310">
        <v>0.72800000000000009</v>
      </c>
      <c r="J246" s="310">
        <v>35.980000000000011</v>
      </c>
      <c r="K246" s="115">
        <v>1.9600000000000004</v>
      </c>
      <c r="L246" s="310">
        <v>37.198000000000008</v>
      </c>
      <c r="M246" s="115">
        <v>66.178000000000011</v>
      </c>
      <c r="N246" s="310">
        <v>14.560000000000002</v>
      </c>
      <c r="O246" s="115">
        <v>0.98</v>
      </c>
      <c r="P246" s="112" t="s">
        <v>307</v>
      </c>
    </row>
    <row r="247" spans="1:18" ht="31.5" x14ac:dyDescent="0.25">
      <c r="A247" s="500" t="s">
        <v>320</v>
      </c>
      <c r="B247" s="63"/>
      <c r="C247" s="158" t="s">
        <v>501</v>
      </c>
      <c r="D247" s="115">
        <v>3.1428090909090911</v>
      </c>
      <c r="E247" s="310">
        <v>5.4628363636363639</v>
      </c>
      <c r="F247" s="115">
        <v>32.560627272727274</v>
      </c>
      <c r="G247" s="405">
        <v>192.01000000000002</v>
      </c>
      <c r="H247" s="551">
        <v>2.6000000000000006E-2</v>
      </c>
      <c r="I247" s="551">
        <v>0</v>
      </c>
      <c r="J247" s="551">
        <v>9.454545454545455</v>
      </c>
      <c r="K247" s="579">
        <v>0.25220000000000004</v>
      </c>
      <c r="L247" s="551">
        <v>5.1692727272727286</v>
      </c>
      <c r="M247" s="579">
        <v>68.231090909090923</v>
      </c>
      <c r="N247" s="551">
        <v>22.061000000000003</v>
      </c>
      <c r="O247" s="552">
        <v>0.45452727272727284</v>
      </c>
      <c r="P247" s="112" t="s">
        <v>289</v>
      </c>
    </row>
    <row r="248" spans="1:18" x14ac:dyDescent="0.25">
      <c r="A248" s="500" t="s">
        <v>260</v>
      </c>
      <c r="B248" s="63"/>
      <c r="C248" s="158">
        <v>180</v>
      </c>
      <c r="D248" s="115">
        <v>0.31140000000000001</v>
      </c>
      <c r="E248" s="310">
        <v>6.8400000000000002E-2</v>
      </c>
      <c r="F248" s="115">
        <v>26.865000000000006</v>
      </c>
      <c r="G248" s="405">
        <v>109.98000000000003</v>
      </c>
      <c r="H248" s="551">
        <v>1.9800000000000005E-2</v>
      </c>
      <c r="I248" s="551"/>
      <c r="J248" s="551"/>
      <c r="K248" s="579">
        <v>6.8400000000000002E-2</v>
      </c>
      <c r="L248" s="551">
        <v>18.288</v>
      </c>
      <c r="M248" s="579">
        <v>17.423999999999999</v>
      </c>
      <c r="N248" s="551">
        <v>7.3079999999999998</v>
      </c>
      <c r="O248" s="552">
        <v>0.40499999999999997</v>
      </c>
      <c r="P248" s="112" t="s">
        <v>157</v>
      </c>
    </row>
    <row r="249" spans="1:18" ht="32.25" thickBot="1" x14ac:dyDescent="0.3">
      <c r="A249" s="544" t="s">
        <v>264</v>
      </c>
      <c r="B249" s="545"/>
      <c r="C249" s="569">
        <v>45</v>
      </c>
      <c r="D249" s="570">
        <v>2.97</v>
      </c>
      <c r="E249" s="883">
        <v>0.54</v>
      </c>
      <c r="F249" s="883">
        <v>17.820000000000004</v>
      </c>
      <c r="G249" s="883">
        <v>89.100000000000009</v>
      </c>
      <c r="H249" s="883">
        <v>7.6500000000000012E-2</v>
      </c>
      <c r="I249" s="570"/>
      <c r="J249" s="570"/>
      <c r="K249" s="882">
        <v>0.62999999999999989</v>
      </c>
      <c r="L249" s="570">
        <v>13.049999999999997</v>
      </c>
      <c r="M249" s="882">
        <v>67.499999999999986</v>
      </c>
      <c r="N249" s="570">
        <v>21.15</v>
      </c>
      <c r="O249" s="883">
        <v>1.7549999999999999</v>
      </c>
      <c r="P249" s="568" t="s">
        <v>215</v>
      </c>
    </row>
    <row r="250" spans="1:18" ht="15" customHeight="1" thickBot="1" x14ac:dyDescent="0.3">
      <c r="A250" s="554" t="s">
        <v>37</v>
      </c>
      <c r="B250" s="555"/>
      <c r="C250" s="556">
        <v>685</v>
      </c>
      <c r="D250" s="373">
        <v>18.217348799812452</v>
      </c>
      <c r="E250" s="434">
        <v>21.34</v>
      </c>
      <c r="F250" s="434">
        <v>94.991179184961211</v>
      </c>
      <c r="G250" s="434">
        <v>631.98167009047609</v>
      </c>
      <c r="H250" s="434">
        <f>SUM(H243:H249)</f>
        <v>0.26774498448358763</v>
      </c>
      <c r="I250" s="434">
        <f t="shared" ref="I250:O250" si="44">SUM(I243:I249)</f>
        <v>18.030947104331482</v>
      </c>
      <c r="J250" s="434">
        <f t="shared" si="44"/>
        <v>56.653305015715091</v>
      </c>
      <c r="K250" s="434">
        <f t="shared" si="44"/>
        <v>7.3494474146597319</v>
      </c>
      <c r="L250" s="434">
        <f t="shared" si="44"/>
        <v>139.22062737564022</v>
      </c>
      <c r="M250" s="434">
        <f t="shared" si="44"/>
        <v>297.88516302762753</v>
      </c>
      <c r="N250" s="434">
        <f t="shared" si="44"/>
        <v>95.157216906333332</v>
      </c>
      <c r="O250" s="434">
        <f t="shared" si="44"/>
        <v>4.8441868382677242</v>
      </c>
      <c r="P250" s="401"/>
    </row>
    <row r="251" spans="1:18" ht="21" customHeight="1" x14ac:dyDescent="0.25">
      <c r="A251" s="500"/>
      <c r="B251" s="906" t="s">
        <v>428</v>
      </c>
      <c r="C251" s="158"/>
      <c r="D251" s="115"/>
      <c r="E251" s="310"/>
      <c r="F251" s="115"/>
      <c r="G251" s="310"/>
      <c r="H251" s="436"/>
      <c r="I251" s="310"/>
      <c r="J251" s="310"/>
      <c r="K251" s="115"/>
      <c r="L251" s="310"/>
      <c r="M251" s="115"/>
      <c r="N251" s="310"/>
      <c r="O251" s="115"/>
      <c r="P251" s="112"/>
    </row>
    <row r="252" spans="1:18" ht="18" customHeight="1" x14ac:dyDescent="0.25">
      <c r="A252" s="500" t="s">
        <v>226</v>
      </c>
      <c r="B252" s="63"/>
      <c r="C252" s="158">
        <v>180</v>
      </c>
      <c r="D252" s="495">
        <v>5.22</v>
      </c>
      <c r="E252" s="489">
        <v>4.5</v>
      </c>
      <c r="F252" s="495">
        <v>8.6399999999999988</v>
      </c>
      <c r="G252" s="489">
        <v>96.3</v>
      </c>
      <c r="H252" s="593">
        <v>7.1999999999999995E-2</v>
      </c>
      <c r="I252" s="489">
        <v>2.34</v>
      </c>
      <c r="J252" s="489">
        <v>36</v>
      </c>
      <c r="K252" s="495">
        <v>0</v>
      </c>
      <c r="L252" s="489">
        <v>216</v>
      </c>
      <c r="M252" s="495">
        <v>162</v>
      </c>
      <c r="N252" s="489">
        <v>25.2</v>
      </c>
      <c r="O252" s="495">
        <v>0.18</v>
      </c>
      <c r="P252" s="112" t="s">
        <v>228</v>
      </c>
    </row>
    <row r="253" spans="1:18" ht="14.25" customHeight="1" x14ac:dyDescent="0.25">
      <c r="A253" s="500" t="s">
        <v>227</v>
      </c>
      <c r="B253" s="500"/>
      <c r="C253" s="158"/>
      <c r="D253" s="115"/>
      <c r="E253" s="310"/>
      <c r="F253" s="115"/>
      <c r="G253" s="310"/>
      <c r="H253" s="436"/>
      <c r="I253" s="310"/>
      <c r="J253" s="310"/>
      <c r="K253" s="115"/>
      <c r="L253" s="310"/>
      <c r="M253" s="115"/>
      <c r="N253" s="310"/>
      <c r="O253" s="115"/>
      <c r="P253" s="112"/>
    </row>
    <row r="254" spans="1:18" ht="16.5" thickBot="1" x14ac:dyDescent="0.3">
      <c r="A254" s="500" t="s">
        <v>235</v>
      </c>
      <c r="B254" s="529" t="s">
        <v>55</v>
      </c>
      <c r="C254" s="158">
        <v>20</v>
      </c>
      <c r="D254" s="310">
        <v>1.28</v>
      </c>
      <c r="E254" s="436">
        <v>3.36</v>
      </c>
      <c r="F254" s="436">
        <v>13.7</v>
      </c>
      <c r="G254" s="310">
        <v>90.2</v>
      </c>
      <c r="H254" s="436">
        <v>2.0000000000000004E-2</v>
      </c>
      <c r="I254" s="310">
        <v>0</v>
      </c>
      <c r="J254" s="310">
        <v>24</v>
      </c>
      <c r="K254" s="115">
        <v>0.2</v>
      </c>
      <c r="L254" s="310">
        <v>4.6000000000000005</v>
      </c>
      <c r="M254" s="115">
        <v>13.000000000000002</v>
      </c>
      <c r="N254" s="310">
        <v>2.0000000000000004</v>
      </c>
      <c r="O254" s="115">
        <v>0.16000000000000006</v>
      </c>
      <c r="P254" s="112"/>
    </row>
    <row r="255" spans="1:18" ht="16.5" thickBot="1" x14ac:dyDescent="0.3">
      <c r="A255" s="874" t="s">
        <v>37</v>
      </c>
      <c r="B255" s="875"/>
      <c r="C255" s="398">
        <v>200</v>
      </c>
      <c r="D255" s="406">
        <v>6.5</v>
      </c>
      <c r="E255" s="435">
        <v>7.38</v>
      </c>
      <c r="F255" s="435">
        <v>28.99</v>
      </c>
      <c r="G255" s="406">
        <v>199.6</v>
      </c>
      <c r="H255" s="435">
        <f t="shared" ref="H255:O255" si="45">SUM(H251:H254)</f>
        <v>9.1999999999999998E-2</v>
      </c>
      <c r="I255" s="435">
        <f t="shared" si="45"/>
        <v>2.34</v>
      </c>
      <c r="J255" s="435">
        <f t="shared" si="45"/>
        <v>60</v>
      </c>
      <c r="K255" s="435">
        <f t="shared" si="45"/>
        <v>0.2</v>
      </c>
      <c r="L255" s="435">
        <f t="shared" si="45"/>
        <v>220.6</v>
      </c>
      <c r="M255" s="435">
        <f t="shared" si="45"/>
        <v>175</v>
      </c>
      <c r="N255" s="435">
        <f t="shared" si="45"/>
        <v>27.2</v>
      </c>
      <c r="O255" s="435">
        <f t="shared" si="45"/>
        <v>0.34000000000000008</v>
      </c>
      <c r="P255" s="401"/>
    </row>
    <row r="256" spans="1:18" s="503" customFormat="1" x14ac:dyDescent="0.25">
      <c r="B256" s="915" t="s">
        <v>429</v>
      </c>
      <c r="C256" s="158"/>
      <c r="D256" s="310"/>
      <c r="E256" s="436"/>
      <c r="F256" s="436"/>
      <c r="G256" s="310"/>
      <c r="H256" s="436"/>
      <c r="I256" s="310"/>
      <c r="J256" s="310"/>
      <c r="K256" s="115"/>
      <c r="L256" s="310"/>
      <c r="M256" s="115"/>
      <c r="N256" s="310"/>
      <c r="O256" s="115"/>
      <c r="P256" s="112"/>
    </row>
    <row r="257" spans="1:16" x14ac:dyDescent="0.25">
      <c r="A257" s="557" t="s">
        <v>268</v>
      </c>
      <c r="B257" s="559"/>
      <c r="C257" s="576" t="s">
        <v>96</v>
      </c>
      <c r="D257" s="495">
        <v>11.62</v>
      </c>
      <c r="E257" s="489">
        <v>15.01</v>
      </c>
      <c r="F257" s="495">
        <v>43.2</v>
      </c>
      <c r="G257" s="489">
        <v>335.23</v>
      </c>
      <c r="H257" s="593">
        <v>0.10344827586206895</v>
      </c>
      <c r="I257" s="489">
        <v>0.25862068965517238</v>
      </c>
      <c r="J257" s="489">
        <v>324.56896551724134</v>
      </c>
      <c r="K257" s="495">
        <v>0.74999999999999978</v>
      </c>
      <c r="L257" s="489">
        <v>103.08620689655169</v>
      </c>
      <c r="M257" s="495">
        <v>225.77586206896544</v>
      </c>
      <c r="N257" s="489">
        <v>16.137931034482754</v>
      </c>
      <c r="O257" s="495">
        <v>2.637931034482758</v>
      </c>
      <c r="P257" s="112" t="s">
        <v>269</v>
      </c>
    </row>
    <row r="258" spans="1:16" x14ac:dyDescent="0.25">
      <c r="A258" s="500" t="s">
        <v>59</v>
      </c>
      <c r="B258" s="63"/>
      <c r="C258" s="310" t="s">
        <v>338</v>
      </c>
      <c r="D258" s="115">
        <v>6.3E-2</v>
      </c>
      <c r="E258" s="310">
        <v>1.7999999999999999E-2</v>
      </c>
      <c r="F258" s="115">
        <v>6.0217331334332833</v>
      </c>
      <c r="G258" s="310">
        <v>24.101919040479761</v>
      </c>
      <c r="H258" s="436">
        <v>0</v>
      </c>
      <c r="I258" s="310">
        <v>2.6999999999999996E-2</v>
      </c>
      <c r="J258" s="310">
        <v>0</v>
      </c>
      <c r="K258" s="115">
        <v>0</v>
      </c>
      <c r="L258" s="310">
        <v>9.7652023988006</v>
      </c>
      <c r="M258" s="115">
        <v>2.52</v>
      </c>
      <c r="N258" s="310">
        <v>1.26</v>
      </c>
      <c r="O258" s="115">
        <v>0.22952023988005998</v>
      </c>
      <c r="P258" s="112" t="s">
        <v>60</v>
      </c>
    </row>
    <row r="259" spans="1:16" ht="32.25" thickBot="1" x14ac:dyDescent="0.3">
      <c r="A259" s="500" t="s">
        <v>206</v>
      </c>
      <c r="B259" s="63"/>
      <c r="C259" s="158">
        <v>30</v>
      </c>
      <c r="D259" s="310">
        <v>2.2799999999999998</v>
      </c>
      <c r="E259" s="436">
        <v>0.24</v>
      </c>
      <c r="F259" s="436">
        <v>14.76</v>
      </c>
      <c r="G259" s="436">
        <v>70.5</v>
      </c>
      <c r="H259" s="436">
        <v>3.3000000000000002E-2</v>
      </c>
      <c r="I259" s="310"/>
      <c r="J259" s="310"/>
      <c r="K259" s="115">
        <v>0.33</v>
      </c>
      <c r="L259" s="310">
        <v>6</v>
      </c>
      <c r="M259" s="115">
        <v>19.5</v>
      </c>
      <c r="N259" s="310">
        <v>4.2</v>
      </c>
      <c r="O259" s="115">
        <v>0.33000000000000007</v>
      </c>
      <c r="P259" s="568" t="s">
        <v>216</v>
      </c>
    </row>
    <row r="260" spans="1:16" ht="25.5" customHeight="1" thickBot="1" x14ac:dyDescent="0.3">
      <c r="A260" s="642" t="s">
        <v>37</v>
      </c>
      <c r="B260" s="632"/>
      <c r="C260" s="556">
        <v>366</v>
      </c>
      <c r="D260" s="373">
        <v>13.962999999999999</v>
      </c>
      <c r="E260" s="434">
        <v>15.268000000000001</v>
      </c>
      <c r="F260" s="434">
        <v>63.981733133433288</v>
      </c>
      <c r="G260" s="434">
        <v>429.83191904047976</v>
      </c>
      <c r="H260" s="434">
        <f>SUM(H256:H259)</f>
        <v>0.13644827586206895</v>
      </c>
      <c r="I260" s="434">
        <f t="shared" ref="I260:O260" si="46">SUM(I256:I259)</f>
        <v>0.2856206896551724</v>
      </c>
      <c r="J260" s="434">
        <f t="shared" si="46"/>
        <v>324.56896551724134</v>
      </c>
      <c r="K260" s="434">
        <f t="shared" si="46"/>
        <v>1.0799999999999998</v>
      </c>
      <c r="L260" s="434">
        <f t="shared" si="46"/>
        <v>118.85140929535228</v>
      </c>
      <c r="M260" s="434">
        <f t="shared" si="46"/>
        <v>247.79586206896545</v>
      </c>
      <c r="N260" s="434">
        <f t="shared" si="46"/>
        <v>21.597931034482755</v>
      </c>
      <c r="O260" s="434">
        <f t="shared" si="46"/>
        <v>3.1974512743628178</v>
      </c>
      <c r="P260" s="543"/>
    </row>
    <row r="261" spans="1:16" s="503" customFormat="1" ht="16.5" thickBot="1" x14ac:dyDescent="0.3">
      <c r="A261" s="660" t="s">
        <v>62</v>
      </c>
      <c r="B261" s="661"/>
      <c r="C261" s="591">
        <f>C239+C242+C250+C260+C255</f>
        <v>1831</v>
      </c>
      <c r="D261" s="662">
        <v>52.840348799812453</v>
      </c>
      <c r="E261" s="662">
        <v>58.588000000000001</v>
      </c>
      <c r="F261" s="662">
        <v>256.37291231839453</v>
      </c>
      <c r="G261" s="662">
        <v>1733.5635891309557</v>
      </c>
      <c r="H261" s="662">
        <f t="shared" ref="H261:O261" si="47">H239+H242+H250+H260+H255</f>
        <v>0.6713932603456565</v>
      </c>
      <c r="I261" s="662">
        <f t="shared" si="47"/>
        <v>26.738767793986653</v>
      </c>
      <c r="J261" s="662">
        <f t="shared" si="47"/>
        <v>519.38227053295645</v>
      </c>
      <c r="K261" s="662">
        <f t="shared" si="47"/>
        <v>9.788447414659732</v>
      </c>
      <c r="L261" s="662">
        <f t="shared" si="47"/>
        <v>754.60303667099254</v>
      </c>
      <c r="M261" s="662">
        <f t="shared" si="47"/>
        <v>971.55602509659298</v>
      </c>
      <c r="N261" s="662">
        <f t="shared" si="47"/>
        <v>192.53114794081608</v>
      </c>
      <c r="O261" s="662">
        <f t="shared" si="47"/>
        <v>12.116838112630541</v>
      </c>
      <c r="P261" s="549"/>
    </row>
    <row r="262" spans="1:16" ht="16.5" thickBot="1" x14ac:dyDescent="0.3">
      <c r="A262" s="537" t="s">
        <v>310</v>
      </c>
      <c r="B262" s="537"/>
      <c r="C262" s="538"/>
      <c r="G262" s="580"/>
      <c r="H262" s="580"/>
      <c r="I262" s="580"/>
      <c r="J262" s="580"/>
      <c r="K262" s="580"/>
      <c r="L262" s="580"/>
      <c r="M262" s="580"/>
      <c r="N262" s="580"/>
      <c r="O262" s="580"/>
      <c r="P262" s="545"/>
    </row>
    <row r="263" spans="1:16" ht="35.25" customHeight="1" x14ac:dyDescent="0.25">
      <c r="A263" s="972" t="s">
        <v>545</v>
      </c>
      <c r="B263" s="541"/>
      <c r="C263" s="542" t="s">
        <v>4</v>
      </c>
      <c r="D263" s="878" t="s">
        <v>6</v>
      </c>
      <c r="E263" s="879"/>
      <c r="F263" s="880"/>
      <c r="G263" s="878" t="s">
        <v>7</v>
      </c>
      <c r="H263" s="884" t="s">
        <v>505</v>
      </c>
      <c r="I263" s="884" t="s">
        <v>506</v>
      </c>
      <c r="J263" s="884" t="s">
        <v>507</v>
      </c>
      <c r="K263" s="884" t="s">
        <v>508</v>
      </c>
      <c r="L263" s="887" t="s">
        <v>509</v>
      </c>
      <c r="M263" s="884" t="s">
        <v>510</v>
      </c>
      <c r="N263" s="887" t="s">
        <v>511</v>
      </c>
      <c r="O263" s="887" t="s">
        <v>512</v>
      </c>
      <c r="P263" s="876" t="s">
        <v>9</v>
      </c>
    </row>
    <row r="264" spans="1:16" ht="16.5" thickBot="1" x14ac:dyDescent="0.3">
      <c r="A264" s="973"/>
      <c r="B264" s="639"/>
      <c r="C264" s="325" t="s">
        <v>11</v>
      </c>
      <c r="D264" s="881"/>
      <c r="E264" s="882"/>
      <c r="F264" s="882"/>
      <c r="G264" s="405" t="s">
        <v>13</v>
      </c>
      <c r="H264" s="885"/>
      <c r="I264" s="885"/>
      <c r="J264" s="885"/>
      <c r="K264" s="885"/>
      <c r="L264" s="888"/>
      <c r="M264" s="885"/>
      <c r="N264" s="888"/>
      <c r="O264" s="888"/>
      <c r="P264" s="150"/>
    </row>
    <row r="265" spans="1:16" ht="16.5" thickBot="1" x14ac:dyDescent="0.3">
      <c r="A265" s="974"/>
      <c r="B265" s="63"/>
      <c r="C265" s="325"/>
      <c r="D265" s="126" t="s">
        <v>16</v>
      </c>
      <c r="E265" s="126" t="s">
        <v>17</v>
      </c>
      <c r="F265" s="879" t="s">
        <v>18</v>
      </c>
      <c r="G265" s="878" t="s">
        <v>19</v>
      </c>
      <c r="H265" s="886"/>
      <c r="I265" s="886"/>
      <c r="J265" s="886"/>
      <c r="K265" s="886"/>
      <c r="L265" s="889"/>
      <c r="M265" s="886"/>
      <c r="N265" s="889"/>
      <c r="O265" s="889"/>
      <c r="P265" s="112"/>
    </row>
    <row r="266" spans="1:16" x14ac:dyDescent="0.25">
      <c r="A266" s="540"/>
      <c r="B266" s="908" t="s">
        <v>21</v>
      </c>
      <c r="C266" s="550"/>
      <c r="D266" s="578"/>
      <c r="E266" s="582"/>
      <c r="F266" s="578"/>
      <c r="G266" s="582"/>
      <c r="H266" s="578"/>
      <c r="I266" s="582"/>
      <c r="J266" s="578"/>
      <c r="K266" s="582"/>
      <c r="L266" s="578"/>
      <c r="M266" s="582"/>
      <c r="N266" s="582"/>
      <c r="O266" s="578"/>
      <c r="P266" s="543"/>
    </row>
    <row r="267" spans="1:16" ht="31.5" x14ac:dyDescent="0.25">
      <c r="A267" s="500" t="s">
        <v>335</v>
      </c>
      <c r="B267" s="63"/>
      <c r="C267" s="158" t="s">
        <v>337</v>
      </c>
      <c r="D267" s="115">
        <v>7.7279520958083836</v>
      </c>
      <c r="E267" s="310">
        <v>5.5996586826347308</v>
      </c>
      <c r="F267" s="115">
        <v>39.809922155688618</v>
      </c>
      <c r="G267" s="310">
        <v>241.16047904191618</v>
      </c>
      <c r="H267" s="115">
        <v>0.126</v>
      </c>
      <c r="I267" s="310">
        <v>0.86399999999999988</v>
      </c>
      <c r="J267" s="115">
        <v>25.29604790419161</v>
      </c>
      <c r="K267" s="310">
        <v>0.62693413173652679</v>
      </c>
      <c r="L267" s="115">
        <v>130.65156287425145</v>
      </c>
      <c r="M267" s="310">
        <v>197.36820359281435</v>
      </c>
      <c r="N267" s="310">
        <v>39.896999999999991</v>
      </c>
      <c r="O267" s="115">
        <v>2.0939880239520954</v>
      </c>
      <c r="P267" s="112" t="s">
        <v>83</v>
      </c>
    </row>
    <row r="268" spans="1:16" ht="27" customHeight="1" x14ac:dyDescent="0.25">
      <c r="A268" s="557" t="s">
        <v>85</v>
      </c>
      <c r="B268" s="558"/>
      <c r="C268" s="493" t="s">
        <v>338</v>
      </c>
      <c r="D268" s="495">
        <v>2.673</v>
      </c>
      <c r="E268" s="489">
        <v>2.2679999999999998</v>
      </c>
      <c r="F268" s="495">
        <v>10.341733133433284</v>
      </c>
      <c r="G268" s="489">
        <v>72.701919040479751</v>
      </c>
      <c r="H268" s="495">
        <v>3.5999999999999997E-2</v>
      </c>
      <c r="I268" s="489">
        <v>1.1969999999999998</v>
      </c>
      <c r="J268" s="495">
        <v>18</v>
      </c>
      <c r="K268" s="489">
        <v>0</v>
      </c>
      <c r="L268" s="495">
        <v>117.76520239880061</v>
      </c>
      <c r="M268" s="489">
        <v>83.52</v>
      </c>
      <c r="N268" s="489">
        <v>13.86</v>
      </c>
      <c r="O268" s="495">
        <v>0.31952023988006001</v>
      </c>
      <c r="P268" s="112" t="s">
        <v>211</v>
      </c>
    </row>
    <row r="269" spans="1:16" ht="25.5" customHeight="1" thickBot="1" x14ac:dyDescent="0.3">
      <c r="A269" s="500" t="s">
        <v>205</v>
      </c>
      <c r="B269" s="63"/>
      <c r="C269" s="583" t="s">
        <v>339</v>
      </c>
      <c r="D269" s="115">
        <v>3.605</v>
      </c>
      <c r="E269" s="310">
        <v>5.83</v>
      </c>
      <c r="F269" s="115">
        <v>15.489999999999997</v>
      </c>
      <c r="G269" s="310">
        <v>128.76666666666665</v>
      </c>
      <c r="H269" s="115">
        <v>3.4666666666666651E-2</v>
      </c>
      <c r="I269" s="310">
        <v>3.5000000000000003E-2</v>
      </c>
      <c r="J269" s="115">
        <v>30.5</v>
      </c>
      <c r="K269" s="310">
        <v>0.58000000000000007</v>
      </c>
      <c r="L269" s="115">
        <v>56.9</v>
      </c>
      <c r="M269" s="310">
        <v>51</v>
      </c>
      <c r="N269" s="310">
        <v>6.65</v>
      </c>
      <c r="O269" s="115">
        <v>0.40500000000000003</v>
      </c>
      <c r="P269" s="112" t="s">
        <v>255</v>
      </c>
    </row>
    <row r="270" spans="1:16" ht="16.5" thickBot="1" x14ac:dyDescent="0.3">
      <c r="A270" s="554" t="s">
        <v>37</v>
      </c>
      <c r="B270" s="555"/>
      <c r="C270" s="556">
        <v>409</v>
      </c>
      <c r="D270" s="571">
        <v>11.01</v>
      </c>
      <c r="E270" s="373">
        <v>12.07</v>
      </c>
      <c r="F270" s="571">
        <v>54.3</v>
      </c>
      <c r="G270" s="373">
        <v>378.78</v>
      </c>
      <c r="H270" s="571">
        <f>H267+H268+H269</f>
        <v>0.19666666666666666</v>
      </c>
      <c r="I270" s="571">
        <f t="shared" ref="I270:O270" si="48">I267+I268+I269</f>
        <v>2.0960000000000001</v>
      </c>
      <c r="J270" s="571">
        <f t="shared" si="48"/>
        <v>73.79604790419161</v>
      </c>
      <c r="K270" s="571">
        <f t="shared" si="48"/>
        <v>1.206934131736527</v>
      </c>
      <c r="L270" s="571">
        <f t="shared" si="48"/>
        <v>305.31676527305206</v>
      </c>
      <c r="M270" s="571">
        <f t="shared" si="48"/>
        <v>331.88820359281436</v>
      </c>
      <c r="N270" s="571">
        <f t="shared" si="48"/>
        <v>60.406999999999989</v>
      </c>
      <c r="O270" s="571">
        <f t="shared" si="48"/>
        <v>2.8185082638321557</v>
      </c>
      <c r="P270" s="665"/>
    </row>
    <row r="271" spans="1:16" x14ac:dyDescent="0.25">
      <c r="A271" s="540"/>
      <c r="B271" s="908" t="s">
        <v>38</v>
      </c>
      <c r="C271" s="550"/>
      <c r="D271" s="879"/>
      <c r="E271" s="126"/>
      <c r="F271" s="879"/>
      <c r="G271" s="126"/>
      <c r="H271" s="115"/>
      <c r="I271" s="310"/>
      <c r="J271" s="115"/>
      <c r="K271" s="310"/>
      <c r="L271" s="115"/>
      <c r="M271" s="310"/>
      <c r="N271" s="310"/>
      <c r="O271" s="115"/>
      <c r="P271" s="543"/>
    </row>
    <row r="272" spans="1:16" x14ac:dyDescent="0.25">
      <c r="A272" s="557" t="s">
        <v>53</v>
      </c>
      <c r="B272" s="558"/>
      <c r="C272" s="493">
        <v>100</v>
      </c>
      <c r="D272" s="494">
        <v>0.4</v>
      </c>
      <c r="E272" s="489">
        <v>0.4</v>
      </c>
      <c r="F272" s="495">
        <v>9.8000000000000007</v>
      </c>
      <c r="G272" s="489">
        <v>47</v>
      </c>
      <c r="H272" s="495">
        <v>0.03</v>
      </c>
      <c r="I272" s="489">
        <v>10</v>
      </c>
      <c r="J272" s="495"/>
      <c r="K272" s="489">
        <v>0.2</v>
      </c>
      <c r="L272" s="495">
        <v>16</v>
      </c>
      <c r="M272" s="489">
        <v>11</v>
      </c>
      <c r="N272" s="489">
        <v>9</v>
      </c>
      <c r="O272" s="495">
        <v>2.2000000000000002</v>
      </c>
      <c r="P272" s="112" t="s">
        <v>153</v>
      </c>
    </row>
    <row r="273" spans="1:16" ht="16.5" thickBot="1" x14ac:dyDescent="0.3">
      <c r="A273" s="557" t="s">
        <v>360</v>
      </c>
      <c r="B273" s="559"/>
      <c r="C273" s="489"/>
      <c r="D273" s="494"/>
      <c r="E273" s="489"/>
      <c r="F273" s="495"/>
      <c r="G273" s="489"/>
      <c r="H273" s="561"/>
      <c r="I273" s="560"/>
      <c r="J273" s="561"/>
      <c r="K273" s="560"/>
      <c r="L273" s="561"/>
      <c r="M273" s="560"/>
      <c r="N273" s="560"/>
      <c r="O273" s="561"/>
      <c r="P273" s="112" t="s">
        <v>154</v>
      </c>
    </row>
    <row r="274" spans="1:16" ht="21.75" customHeight="1" thickBot="1" x14ac:dyDescent="0.3">
      <c r="A274" s="642" t="s">
        <v>37</v>
      </c>
      <c r="B274" s="632"/>
      <c r="C274" s="556">
        <v>100</v>
      </c>
      <c r="D274" s="571">
        <f>D272</f>
        <v>0.4</v>
      </c>
      <c r="E274" s="373">
        <f>E272</f>
        <v>0.4</v>
      </c>
      <c r="F274" s="571">
        <f>F272</f>
        <v>9.8000000000000007</v>
      </c>
      <c r="G274" s="373">
        <f>G272</f>
        <v>47</v>
      </c>
      <c r="H274" s="571">
        <f>H272</f>
        <v>0.03</v>
      </c>
      <c r="I274" s="571">
        <f t="shared" ref="I274:O274" si="49">I272</f>
        <v>10</v>
      </c>
      <c r="J274" s="571">
        <f t="shared" si="49"/>
        <v>0</v>
      </c>
      <c r="K274" s="571">
        <f t="shared" si="49"/>
        <v>0.2</v>
      </c>
      <c r="L274" s="571">
        <f t="shared" si="49"/>
        <v>16</v>
      </c>
      <c r="M274" s="571">
        <f t="shared" si="49"/>
        <v>11</v>
      </c>
      <c r="N274" s="571">
        <f t="shared" si="49"/>
        <v>9</v>
      </c>
      <c r="O274" s="571">
        <f t="shared" si="49"/>
        <v>2.2000000000000002</v>
      </c>
      <c r="P274" s="549"/>
    </row>
    <row r="275" spans="1:16" ht="20.25" customHeight="1" x14ac:dyDescent="0.25">
      <c r="A275" s="540"/>
      <c r="B275" s="908" t="s">
        <v>40</v>
      </c>
      <c r="C275" s="550"/>
      <c r="D275" s="879"/>
      <c r="E275" s="126"/>
      <c r="F275" s="879"/>
      <c r="G275" s="126"/>
      <c r="H275" s="578"/>
      <c r="I275" s="582"/>
      <c r="J275" s="578"/>
      <c r="K275" s="582"/>
      <c r="L275" s="578"/>
      <c r="M275" s="582"/>
      <c r="N275" s="582"/>
      <c r="O275" s="578"/>
      <c r="P275" s="543"/>
    </row>
    <row r="276" spans="1:16" s="503" customFormat="1" ht="31.5" customHeight="1" x14ac:dyDescent="0.25">
      <c r="A276" s="562" t="s">
        <v>538</v>
      </c>
      <c r="B276" s="529"/>
      <c r="C276" s="627">
        <v>60</v>
      </c>
      <c r="D276" s="565">
        <v>0.75420000000000009</v>
      </c>
      <c r="E276" s="567">
        <v>7.980000000000001E-2</v>
      </c>
      <c r="F276" s="565">
        <v>13.365000000000002</v>
      </c>
      <c r="G276" s="567">
        <v>57.180000000000007</v>
      </c>
      <c r="H276" s="565">
        <v>3.7800000000000007E-2</v>
      </c>
      <c r="I276" s="567">
        <v>2.4150000000000005</v>
      </c>
      <c r="J276" s="565">
        <v>0</v>
      </c>
      <c r="K276" s="567">
        <v>0.21599999999999997</v>
      </c>
      <c r="L276" s="565">
        <v>19.025399999999998</v>
      </c>
      <c r="M276" s="567">
        <v>33.610199999999999</v>
      </c>
      <c r="N276" s="567">
        <v>20.017800000000001</v>
      </c>
      <c r="O276" s="565">
        <v>0.5484</v>
      </c>
      <c r="P276" s="682" t="s">
        <v>539</v>
      </c>
    </row>
    <row r="277" spans="1:16" ht="38.25" customHeight="1" x14ac:dyDescent="0.25">
      <c r="A277" s="500" t="s">
        <v>472</v>
      </c>
      <c r="B277" s="63"/>
      <c r="C277" s="158" t="s">
        <v>90</v>
      </c>
      <c r="D277" s="115">
        <v>4.6547999999999998</v>
      </c>
      <c r="E277" s="310">
        <v>6.2178000000000004</v>
      </c>
      <c r="F277" s="115">
        <v>8.4071999999999978</v>
      </c>
      <c r="G277" s="310">
        <v>114.77999999999999</v>
      </c>
      <c r="H277" s="115">
        <v>4.0799999999999996E-2</v>
      </c>
      <c r="I277" s="310">
        <v>0.64319999999999999</v>
      </c>
      <c r="J277" s="115">
        <v>15.984</v>
      </c>
      <c r="K277" s="310">
        <v>1.9643999999999999</v>
      </c>
      <c r="L277" s="115">
        <v>26.988</v>
      </c>
      <c r="M277" s="310">
        <v>47.400000000000006</v>
      </c>
      <c r="N277" s="310">
        <v>10.119600000000002</v>
      </c>
      <c r="O277" s="115">
        <v>0.69360000000000022</v>
      </c>
      <c r="P277" s="112" t="s">
        <v>220</v>
      </c>
    </row>
    <row r="278" spans="1:16" ht="31.5" x14ac:dyDescent="0.25">
      <c r="A278" s="500" t="s">
        <v>396</v>
      </c>
      <c r="B278" s="63"/>
      <c r="C278" s="638">
        <v>180</v>
      </c>
      <c r="D278" s="115">
        <v>16.662857142857142</v>
      </c>
      <c r="E278" s="310">
        <v>18.606857142857145</v>
      </c>
      <c r="F278" s="115">
        <v>17.053714285714285</v>
      </c>
      <c r="G278" s="310">
        <v>303.42857142857144</v>
      </c>
      <c r="H278" s="115">
        <v>0.12342857142857143</v>
      </c>
      <c r="I278" s="310">
        <v>6.9531428571428568</v>
      </c>
      <c r="J278" s="115">
        <v>0</v>
      </c>
      <c r="K278" s="310">
        <v>3.1885714285714286</v>
      </c>
      <c r="L278" s="115">
        <v>31.371428571428574</v>
      </c>
      <c r="M278" s="310">
        <v>211.62857142857143</v>
      </c>
      <c r="N278" s="310">
        <v>43.693714285714286</v>
      </c>
      <c r="O278" s="115">
        <v>3.9702857142857146</v>
      </c>
      <c r="P278" s="112" t="s">
        <v>394</v>
      </c>
    </row>
    <row r="279" spans="1:16" x14ac:dyDescent="0.25">
      <c r="A279" s="63" t="s">
        <v>365</v>
      </c>
      <c r="B279" s="63"/>
      <c r="C279" s="638">
        <v>180</v>
      </c>
      <c r="D279" s="115">
        <v>0.5958</v>
      </c>
      <c r="E279" s="310">
        <v>8.1000000000000003E-2</v>
      </c>
      <c r="F279" s="115">
        <v>28.812599999999996</v>
      </c>
      <c r="G279" s="310">
        <v>119.52</v>
      </c>
      <c r="H279" s="115">
        <v>1.44E-2</v>
      </c>
      <c r="I279" s="310">
        <v>0.65339999999999998</v>
      </c>
      <c r="J279" s="115">
        <v>0</v>
      </c>
      <c r="K279" s="310">
        <v>0.4572</v>
      </c>
      <c r="L279" s="115">
        <v>29.231999999999999</v>
      </c>
      <c r="M279" s="310">
        <v>21.096</v>
      </c>
      <c r="N279" s="310">
        <v>15.713999999999999</v>
      </c>
      <c r="O279" s="115">
        <v>0.62820000000000009</v>
      </c>
      <c r="P279" s="112" t="s">
        <v>366</v>
      </c>
    </row>
    <row r="280" spans="1:16" ht="32.25" thickBot="1" x14ac:dyDescent="0.3">
      <c r="A280" s="544" t="s">
        <v>264</v>
      </c>
      <c r="B280" s="545"/>
      <c r="C280" s="569">
        <v>45</v>
      </c>
      <c r="D280" s="882">
        <v>2.97</v>
      </c>
      <c r="E280" s="570">
        <v>0.54</v>
      </c>
      <c r="F280" s="882">
        <v>17.820000000000004</v>
      </c>
      <c r="G280" s="570">
        <v>89.100000000000009</v>
      </c>
      <c r="H280" s="882">
        <v>7.6500000000000012E-2</v>
      </c>
      <c r="I280" s="570"/>
      <c r="J280" s="882"/>
      <c r="K280" s="570">
        <v>0.62999999999999989</v>
      </c>
      <c r="L280" s="882">
        <v>13.049999999999997</v>
      </c>
      <c r="M280" s="570">
        <v>67.499999999999986</v>
      </c>
      <c r="N280" s="570">
        <v>21.15</v>
      </c>
      <c r="O280" s="882">
        <v>1.7549999999999999</v>
      </c>
      <c r="P280" s="568" t="s">
        <v>215</v>
      </c>
    </row>
    <row r="281" spans="1:16" ht="16.5" thickBot="1" x14ac:dyDescent="0.3">
      <c r="A281" s="554" t="s">
        <v>37</v>
      </c>
      <c r="B281" s="555"/>
      <c r="C281" s="556">
        <v>655</v>
      </c>
      <c r="D281" s="373">
        <v>19.07</v>
      </c>
      <c r="E281" s="434">
        <v>21.31</v>
      </c>
      <c r="F281" s="434">
        <v>94.105028571428562</v>
      </c>
      <c r="G281" s="434">
        <v>626.82857142857142</v>
      </c>
      <c r="H281" s="571">
        <f>SUM(H275:H280)</f>
        <v>0.29292857142857143</v>
      </c>
      <c r="I281" s="571">
        <f t="shared" ref="I281:O281" si="50">SUM(I275:I280)</f>
        <v>10.664742857142857</v>
      </c>
      <c r="J281" s="571">
        <f t="shared" si="50"/>
        <v>15.984</v>
      </c>
      <c r="K281" s="571">
        <f t="shared" si="50"/>
        <v>6.4561714285714285</v>
      </c>
      <c r="L281" s="571">
        <f t="shared" si="50"/>
        <v>119.66682857142857</v>
      </c>
      <c r="M281" s="571">
        <f t="shared" si="50"/>
        <v>381.23477142857143</v>
      </c>
      <c r="N281" s="571">
        <f t="shared" si="50"/>
        <v>110.69511428571428</v>
      </c>
      <c r="O281" s="571">
        <f t="shared" si="50"/>
        <v>7.5954857142857142</v>
      </c>
      <c r="P281" s="401"/>
    </row>
    <row r="282" spans="1:16" x14ac:dyDescent="0.25">
      <c r="A282" s="500"/>
      <c r="B282" s="563" t="s">
        <v>428</v>
      </c>
      <c r="C282" s="493"/>
      <c r="D282" s="489"/>
      <c r="E282" s="593"/>
      <c r="F282" s="495"/>
      <c r="G282" s="489"/>
      <c r="H282" s="495"/>
      <c r="I282" s="489"/>
      <c r="J282" s="495"/>
      <c r="K282" s="489"/>
      <c r="L282" s="495"/>
      <c r="M282" s="489"/>
      <c r="N282" s="489"/>
      <c r="O282" s="495"/>
      <c r="P282" s="112"/>
    </row>
    <row r="283" spans="1:16" ht="27" customHeight="1" x14ac:dyDescent="0.25">
      <c r="A283" s="500" t="s">
        <v>174</v>
      </c>
      <c r="B283" s="63"/>
      <c r="C283" s="158">
        <v>180</v>
      </c>
      <c r="D283" s="497">
        <v>5.4</v>
      </c>
      <c r="E283" s="498">
        <v>1.8000000000000003</v>
      </c>
      <c r="F283" s="497">
        <v>7.2</v>
      </c>
      <c r="G283" s="498">
        <v>66.600000000000009</v>
      </c>
      <c r="H283" s="115">
        <v>7.2000000000000022E-2</v>
      </c>
      <c r="I283" s="310">
        <v>1.4400000000000006</v>
      </c>
      <c r="J283" s="115">
        <v>36.000000000000014</v>
      </c>
      <c r="K283" s="310">
        <v>0</v>
      </c>
      <c r="L283" s="115">
        <v>216</v>
      </c>
      <c r="M283" s="310">
        <v>176.4</v>
      </c>
      <c r="N283" s="310">
        <v>27</v>
      </c>
      <c r="O283" s="115">
        <v>0.18</v>
      </c>
      <c r="P283" s="112" t="s">
        <v>149</v>
      </c>
    </row>
    <row r="284" spans="1:16" ht="37.5" customHeight="1" x14ac:dyDescent="0.25">
      <c r="A284" s="500" t="s">
        <v>403</v>
      </c>
      <c r="B284" s="500"/>
      <c r="C284" s="158"/>
      <c r="D284" s="115"/>
      <c r="E284" s="310"/>
      <c r="F284" s="115"/>
      <c r="G284" s="310"/>
      <c r="H284" s="115"/>
      <c r="I284" s="310"/>
      <c r="J284" s="115"/>
      <c r="K284" s="310"/>
      <c r="L284" s="115"/>
      <c r="M284" s="310"/>
      <c r="N284" s="310"/>
      <c r="O284" s="115"/>
      <c r="P284" s="112"/>
    </row>
    <row r="285" spans="1:16" ht="16.5" thickBot="1" x14ac:dyDescent="0.3">
      <c r="A285" s="500" t="s">
        <v>235</v>
      </c>
      <c r="B285" s="529" t="s">
        <v>55</v>
      </c>
      <c r="C285" s="158">
        <v>20</v>
      </c>
      <c r="D285" s="310">
        <v>1.28</v>
      </c>
      <c r="E285" s="436">
        <v>3.36</v>
      </c>
      <c r="F285" s="436">
        <v>13.7</v>
      </c>
      <c r="G285" s="310">
        <v>90.2</v>
      </c>
      <c r="H285" s="115">
        <v>2.0000000000000004E-2</v>
      </c>
      <c r="I285" s="310">
        <v>0</v>
      </c>
      <c r="J285" s="115">
        <v>24</v>
      </c>
      <c r="K285" s="570">
        <v>0.2</v>
      </c>
      <c r="L285" s="115">
        <v>4.6000000000000005</v>
      </c>
      <c r="M285" s="310">
        <v>13.000000000000002</v>
      </c>
      <c r="N285" s="310">
        <v>2.0000000000000004</v>
      </c>
      <c r="O285" s="115">
        <v>0.16000000000000006</v>
      </c>
      <c r="P285" s="112"/>
    </row>
    <row r="286" spans="1:16" ht="16.5" thickBot="1" x14ac:dyDescent="0.3">
      <c r="A286" s="874" t="s">
        <v>37</v>
      </c>
      <c r="B286" s="875"/>
      <c r="C286" s="398">
        <v>200</v>
      </c>
      <c r="D286" s="406">
        <v>7.79</v>
      </c>
      <c r="E286" s="435">
        <v>8.5500000000000007</v>
      </c>
      <c r="F286" s="435">
        <v>37.200000000000003</v>
      </c>
      <c r="G286" s="406">
        <v>256.8</v>
      </c>
      <c r="H286" s="400">
        <f t="shared" ref="H286:O286" si="51">SUM(H282:H285)</f>
        <v>9.2000000000000026E-2</v>
      </c>
      <c r="I286" s="400">
        <f t="shared" si="51"/>
        <v>1.4400000000000006</v>
      </c>
      <c r="J286" s="400">
        <f t="shared" si="51"/>
        <v>60.000000000000014</v>
      </c>
      <c r="K286" s="400">
        <f t="shared" si="51"/>
        <v>0.2</v>
      </c>
      <c r="L286" s="400">
        <f t="shared" si="51"/>
        <v>220.6</v>
      </c>
      <c r="M286" s="400">
        <f t="shared" si="51"/>
        <v>189.4</v>
      </c>
      <c r="N286" s="400">
        <f t="shared" si="51"/>
        <v>29</v>
      </c>
      <c r="O286" s="400">
        <f t="shared" si="51"/>
        <v>0.34000000000000008</v>
      </c>
      <c r="P286" s="401"/>
    </row>
    <row r="287" spans="1:16" s="503" customFormat="1" x14ac:dyDescent="0.25">
      <c r="A287" s="63"/>
      <c r="B287" s="612" t="s">
        <v>429</v>
      </c>
      <c r="C287" s="158"/>
      <c r="D287" s="310"/>
      <c r="E287" s="436"/>
      <c r="F287" s="436"/>
      <c r="G287" s="310"/>
      <c r="H287" s="115"/>
      <c r="I287" s="310"/>
      <c r="J287" s="310"/>
      <c r="K287" s="436"/>
      <c r="L287" s="115"/>
      <c r="M287" s="310"/>
      <c r="N287" s="310"/>
      <c r="O287" s="115"/>
      <c r="P287" s="112"/>
    </row>
    <row r="288" spans="1:16" x14ac:dyDescent="0.25">
      <c r="A288" s="584" t="s">
        <v>329</v>
      </c>
      <c r="B288" s="352"/>
      <c r="C288" s="585">
        <v>90</v>
      </c>
      <c r="D288" s="526">
        <v>13.2</v>
      </c>
      <c r="E288" s="587">
        <v>15.3</v>
      </c>
      <c r="F288" s="666">
        <v>55.8</v>
      </c>
      <c r="G288" s="666">
        <v>402.05</v>
      </c>
      <c r="H288" s="526">
        <v>9.6000000000000002E-2</v>
      </c>
      <c r="I288" s="587">
        <v>4.8000000000000001E-2</v>
      </c>
      <c r="J288" s="587">
        <v>40.800000000000004</v>
      </c>
      <c r="K288" s="666">
        <v>1.1519999999999999</v>
      </c>
      <c r="L288" s="526">
        <v>60.959999999999994</v>
      </c>
      <c r="M288" s="587">
        <v>108.24</v>
      </c>
      <c r="N288" s="587">
        <v>25.919999999999998</v>
      </c>
      <c r="O288" s="526">
        <v>1.0799999999999998</v>
      </c>
      <c r="P288" s="349" t="s">
        <v>345</v>
      </c>
    </row>
    <row r="289" spans="1:20" ht="16.5" thickBot="1" x14ac:dyDescent="0.3">
      <c r="A289" s="500" t="s">
        <v>79</v>
      </c>
      <c r="B289" s="63"/>
      <c r="C289" s="158" t="s">
        <v>340</v>
      </c>
      <c r="D289" s="115">
        <v>0.126</v>
      </c>
      <c r="E289" s="310">
        <v>2.4999999999999998E-2</v>
      </c>
      <c r="F289" s="570">
        <v>6.2317331334332833</v>
      </c>
      <c r="G289" s="436">
        <v>26.48191904047976</v>
      </c>
      <c r="H289" s="115">
        <v>2.8E-3</v>
      </c>
      <c r="I289" s="310">
        <v>2.827</v>
      </c>
      <c r="J289" s="310">
        <v>0</v>
      </c>
      <c r="K289" s="436">
        <v>1.4000000000000002E-2</v>
      </c>
      <c r="L289" s="115">
        <v>12.565202398800601</v>
      </c>
      <c r="M289" s="310">
        <v>4.0600000000000005</v>
      </c>
      <c r="N289" s="310">
        <v>2.1</v>
      </c>
      <c r="O289" s="115">
        <v>0.27152023988006002</v>
      </c>
      <c r="P289" s="112" t="s">
        <v>80</v>
      </c>
    </row>
    <row r="290" spans="1:20" ht="16.5" thickBot="1" x14ac:dyDescent="0.3">
      <c r="A290" s="896" t="s">
        <v>37</v>
      </c>
      <c r="B290" s="897"/>
      <c r="C290" s="556">
        <v>283</v>
      </c>
      <c r="D290" s="373">
        <v>13.325999999999999</v>
      </c>
      <c r="E290" s="373">
        <v>15.325000000000001</v>
      </c>
      <c r="F290" s="373">
        <v>62.031733133433278</v>
      </c>
      <c r="G290" s="434">
        <v>428.53191904047975</v>
      </c>
      <c r="H290" s="571">
        <f>SUM(H287:H289)</f>
        <v>9.8799999999999999E-2</v>
      </c>
      <c r="I290" s="571">
        <f t="shared" ref="I290:O290" si="52">SUM(I287:I289)</f>
        <v>2.875</v>
      </c>
      <c r="J290" s="571">
        <f t="shared" si="52"/>
        <v>40.800000000000004</v>
      </c>
      <c r="K290" s="571">
        <f t="shared" si="52"/>
        <v>1.1659999999999999</v>
      </c>
      <c r="L290" s="571">
        <f t="shared" si="52"/>
        <v>73.525202398800587</v>
      </c>
      <c r="M290" s="571">
        <f t="shared" si="52"/>
        <v>112.3</v>
      </c>
      <c r="N290" s="571">
        <f t="shared" si="52"/>
        <v>28.02</v>
      </c>
      <c r="O290" s="571">
        <f t="shared" si="52"/>
        <v>1.3515202398800599</v>
      </c>
      <c r="P290" s="549"/>
    </row>
    <row r="291" spans="1:20" ht="28.5" customHeight="1" thickBot="1" x14ac:dyDescent="0.3">
      <c r="A291" s="896" t="s">
        <v>62</v>
      </c>
      <c r="B291" s="897"/>
      <c r="C291" s="556">
        <f>C270+C274+C281+C290+C286</f>
        <v>1647</v>
      </c>
      <c r="D291" s="373">
        <v>51.595999999999997</v>
      </c>
      <c r="E291" s="373">
        <v>57.655000000000001</v>
      </c>
      <c r="F291" s="373">
        <v>257.43676170486185</v>
      </c>
      <c r="G291" s="373">
        <v>1737.9404904690512</v>
      </c>
      <c r="H291" s="373">
        <f t="shared" ref="H291:O291" si="53">H270+H274+H281+H290+H286</f>
        <v>0.71039523809523808</v>
      </c>
      <c r="I291" s="373">
        <f t="shared" si="53"/>
        <v>27.07574285714286</v>
      </c>
      <c r="J291" s="373">
        <f t="shared" si="53"/>
        <v>190.58004790419164</v>
      </c>
      <c r="K291" s="373">
        <f t="shared" si="53"/>
        <v>9.2291055603079553</v>
      </c>
      <c r="L291" s="373">
        <f t="shared" si="53"/>
        <v>735.10879624328129</v>
      </c>
      <c r="M291" s="373">
        <f t="shared" si="53"/>
        <v>1025.8229750213859</v>
      </c>
      <c r="N291" s="373">
        <f t="shared" si="53"/>
        <v>237.12211428571428</v>
      </c>
      <c r="O291" s="373">
        <f t="shared" si="53"/>
        <v>14.30551421799793</v>
      </c>
      <c r="P291" s="549"/>
    </row>
    <row r="292" spans="1:20" ht="16.5" thickBot="1" x14ac:dyDescent="0.3">
      <c r="A292" s="537" t="s">
        <v>110</v>
      </c>
      <c r="B292" s="537"/>
      <c r="C292" s="538"/>
      <c r="G292" s="580"/>
      <c r="H292" s="580"/>
      <c r="I292" s="579"/>
      <c r="J292" s="579"/>
      <c r="K292" s="579"/>
      <c r="L292" s="579"/>
      <c r="M292" s="579"/>
      <c r="N292" s="580"/>
      <c r="O292" s="580"/>
      <c r="P292" s="155"/>
    </row>
    <row r="293" spans="1:20" s="589" customFormat="1" ht="31.5" x14ac:dyDescent="0.25">
      <c r="A293" s="540" t="s">
        <v>3</v>
      </c>
      <c r="B293" s="541"/>
      <c r="C293" s="550" t="s">
        <v>4</v>
      </c>
      <c r="D293" s="878" t="s">
        <v>6</v>
      </c>
      <c r="E293" s="879"/>
      <c r="F293" s="880"/>
      <c r="G293" s="878" t="s">
        <v>7</v>
      </c>
      <c r="H293" s="884" t="s">
        <v>505</v>
      </c>
      <c r="I293" s="884" t="s">
        <v>506</v>
      </c>
      <c r="J293" s="884" t="s">
        <v>507</v>
      </c>
      <c r="K293" s="884" t="s">
        <v>508</v>
      </c>
      <c r="L293" s="884" t="s">
        <v>509</v>
      </c>
      <c r="M293" s="884" t="s">
        <v>510</v>
      </c>
      <c r="N293" s="884" t="s">
        <v>511</v>
      </c>
      <c r="O293" s="887" t="s">
        <v>512</v>
      </c>
      <c r="P293" s="876" t="s">
        <v>9</v>
      </c>
    </row>
    <row r="294" spans="1:20" ht="28.5" customHeight="1" thickBot="1" x14ac:dyDescent="0.3">
      <c r="A294" s="500" t="s">
        <v>10</v>
      </c>
      <c r="B294" s="63"/>
      <c r="C294" s="158" t="s">
        <v>11</v>
      </c>
      <c r="D294" s="881"/>
      <c r="E294" s="882"/>
      <c r="F294" s="882"/>
      <c r="G294" s="405" t="s">
        <v>13</v>
      </c>
      <c r="H294" s="885"/>
      <c r="I294" s="885"/>
      <c r="J294" s="885"/>
      <c r="K294" s="885"/>
      <c r="L294" s="885"/>
      <c r="M294" s="885"/>
      <c r="N294" s="885"/>
      <c r="O294" s="888"/>
      <c r="P294" s="877"/>
    </row>
    <row r="295" spans="1:20" ht="16.5" thickBot="1" x14ac:dyDescent="0.3">
      <c r="A295" s="544"/>
      <c r="B295" s="545"/>
      <c r="C295" s="569"/>
      <c r="D295" s="547" t="s">
        <v>16</v>
      </c>
      <c r="E295" s="547" t="s">
        <v>17</v>
      </c>
      <c r="F295" s="620" t="s">
        <v>18</v>
      </c>
      <c r="G295" s="548" t="s">
        <v>19</v>
      </c>
      <c r="H295" s="886"/>
      <c r="I295" s="886"/>
      <c r="J295" s="886"/>
      <c r="K295" s="886"/>
      <c r="L295" s="886"/>
      <c r="M295" s="886"/>
      <c r="N295" s="886"/>
      <c r="O295" s="889"/>
      <c r="P295" s="667"/>
    </row>
    <row r="296" spans="1:20" x14ac:dyDescent="0.25">
      <c r="A296" s="540"/>
      <c r="B296" s="908" t="s">
        <v>21</v>
      </c>
      <c r="C296" s="158"/>
      <c r="D296" s="579"/>
      <c r="E296" s="582"/>
      <c r="F296" s="579"/>
      <c r="G296" s="582"/>
      <c r="H296" s="579"/>
      <c r="I296" s="582"/>
      <c r="J296" s="579"/>
      <c r="K296" s="582"/>
      <c r="L296" s="579"/>
      <c r="M296" s="582"/>
      <c r="N296" s="657"/>
      <c r="O296" s="579"/>
      <c r="P296" s="112"/>
    </row>
    <row r="297" spans="1:20" ht="31.5" x14ac:dyDescent="0.25">
      <c r="A297" s="512" t="s">
        <v>336</v>
      </c>
      <c r="B297" s="63"/>
      <c r="C297" s="158" t="s">
        <v>375</v>
      </c>
      <c r="D297" s="115">
        <v>7.4567955517536362</v>
      </c>
      <c r="E297" s="310">
        <v>9.5208468776732254</v>
      </c>
      <c r="F297" s="115">
        <v>33.82604277159966</v>
      </c>
      <c r="G297" s="310">
        <v>251.90633019674934</v>
      </c>
      <c r="H297" s="115">
        <v>0.16200000000000003</v>
      </c>
      <c r="I297" s="310">
        <v>0.8640000000000001</v>
      </c>
      <c r="J297" s="115">
        <v>36.717775876817797</v>
      </c>
      <c r="K297" s="310">
        <v>0.52634388366124907</v>
      </c>
      <c r="L297" s="115">
        <v>133.90186655260908</v>
      </c>
      <c r="M297" s="310">
        <v>210.5368331907614</v>
      </c>
      <c r="N297" s="436">
        <v>63.738000000000014</v>
      </c>
      <c r="O297" s="115">
        <v>1.5536988879384093</v>
      </c>
      <c r="P297" s="112" t="s">
        <v>111</v>
      </c>
      <c r="Q297" s="658"/>
    </row>
    <row r="298" spans="1:20" x14ac:dyDescent="0.25">
      <c r="A298" s="500" t="s">
        <v>30</v>
      </c>
      <c r="B298" s="63"/>
      <c r="C298" s="158">
        <v>180</v>
      </c>
      <c r="D298" s="115">
        <v>2.8494000000000002</v>
      </c>
      <c r="E298" s="310">
        <v>2.4102000000000001</v>
      </c>
      <c r="F298" s="115">
        <v>14.351400000000002</v>
      </c>
      <c r="G298" s="310">
        <v>90.54</v>
      </c>
      <c r="H298" s="115">
        <v>3.9600000000000003E-2</v>
      </c>
      <c r="I298" s="310">
        <v>1.1700000000000002</v>
      </c>
      <c r="J298" s="115">
        <v>18.000000000000004</v>
      </c>
      <c r="K298" s="310">
        <v>0</v>
      </c>
      <c r="L298" s="115">
        <v>113.202</v>
      </c>
      <c r="M298" s="310">
        <v>81</v>
      </c>
      <c r="N298" s="436">
        <v>12.6</v>
      </c>
      <c r="O298" s="115">
        <v>0.1206</v>
      </c>
      <c r="P298" s="112" t="s">
        <v>31</v>
      </c>
    </row>
    <row r="299" spans="1:20" ht="16.5" thickBot="1" x14ac:dyDescent="0.3">
      <c r="A299" s="500" t="s">
        <v>221</v>
      </c>
      <c r="B299" s="63"/>
      <c r="C299" s="158" t="s">
        <v>34</v>
      </c>
      <c r="D299" s="405">
        <v>2.29</v>
      </c>
      <c r="E299" s="310">
        <v>4.5</v>
      </c>
      <c r="F299" s="115">
        <v>15.489999999999997</v>
      </c>
      <c r="G299" s="405">
        <v>111.59999999999998</v>
      </c>
      <c r="H299" s="405">
        <v>3.2999999999999988E-2</v>
      </c>
      <c r="I299" s="310">
        <v>0</v>
      </c>
      <c r="J299" s="115">
        <v>20</v>
      </c>
      <c r="K299" s="310">
        <v>0.56000000000000005</v>
      </c>
      <c r="L299" s="115">
        <v>6.9</v>
      </c>
      <c r="M299" s="310">
        <v>21</v>
      </c>
      <c r="N299" s="436">
        <v>3.9</v>
      </c>
      <c r="O299" s="115">
        <v>0.37</v>
      </c>
      <c r="P299" s="112" t="s">
        <v>35</v>
      </c>
      <c r="T299" s="658"/>
    </row>
    <row r="300" spans="1:20" ht="16.5" thickBot="1" x14ac:dyDescent="0.3">
      <c r="A300" s="642" t="s">
        <v>37</v>
      </c>
      <c r="B300" s="632"/>
      <c r="C300" s="556">
        <v>400</v>
      </c>
      <c r="D300" s="571">
        <v>11.32</v>
      </c>
      <c r="E300" s="373">
        <v>12.05</v>
      </c>
      <c r="F300" s="571">
        <v>54.58</v>
      </c>
      <c r="G300" s="373">
        <v>377.85</v>
      </c>
      <c r="H300" s="571">
        <f>H297+H298+H299</f>
        <v>0.23460000000000003</v>
      </c>
      <c r="I300" s="571">
        <f t="shared" ref="I300:O300" si="54">I297+I298+I299</f>
        <v>2.0340000000000003</v>
      </c>
      <c r="J300" s="571">
        <f t="shared" si="54"/>
        <v>74.717775876817797</v>
      </c>
      <c r="K300" s="571">
        <f t="shared" si="54"/>
        <v>1.0863438836612491</v>
      </c>
      <c r="L300" s="571">
        <f t="shared" si="54"/>
        <v>254.00386655260908</v>
      </c>
      <c r="M300" s="571">
        <f t="shared" si="54"/>
        <v>312.5368331907614</v>
      </c>
      <c r="N300" s="571">
        <f t="shared" si="54"/>
        <v>80.238000000000014</v>
      </c>
      <c r="O300" s="571">
        <f t="shared" si="54"/>
        <v>2.0442988879384094</v>
      </c>
      <c r="P300" s="655"/>
    </row>
    <row r="301" spans="1:20" x14ac:dyDescent="0.25">
      <c r="A301" s="540"/>
      <c r="B301" s="908" t="s">
        <v>38</v>
      </c>
      <c r="C301" s="158"/>
      <c r="D301" s="115"/>
      <c r="E301" s="310"/>
      <c r="F301" s="115"/>
      <c r="G301" s="310"/>
      <c r="H301" s="115"/>
      <c r="I301" s="310"/>
      <c r="J301" s="115"/>
      <c r="K301" s="310"/>
      <c r="L301" s="115"/>
      <c r="M301" s="310"/>
      <c r="N301" s="436"/>
      <c r="O301" s="115"/>
      <c r="P301" s="543"/>
    </row>
    <row r="302" spans="1:20" x14ac:dyDescent="0.25">
      <c r="A302" s="557" t="s">
        <v>39</v>
      </c>
      <c r="B302" s="558"/>
      <c r="C302" s="493">
        <v>180</v>
      </c>
      <c r="D302" s="494">
        <v>2.83</v>
      </c>
      <c r="E302" s="489">
        <v>3.15</v>
      </c>
      <c r="F302" s="495">
        <v>13.7</v>
      </c>
      <c r="G302" s="489">
        <v>94.4</v>
      </c>
      <c r="H302" s="495">
        <v>1.9799999999999998E-2</v>
      </c>
      <c r="I302" s="489">
        <v>3.5999999999999996</v>
      </c>
      <c r="J302" s="495">
        <v>0</v>
      </c>
      <c r="K302" s="489">
        <v>0.18</v>
      </c>
      <c r="L302" s="495">
        <v>12.6</v>
      </c>
      <c r="M302" s="489">
        <v>12.6</v>
      </c>
      <c r="N302" s="593">
        <v>7.2</v>
      </c>
      <c r="O302" s="495">
        <v>2.52</v>
      </c>
      <c r="P302" s="112"/>
    </row>
    <row r="303" spans="1:20" ht="16.5" thickBot="1" x14ac:dyDescent="0.3">
      <c r="A303" s="557"/>
      <c r="B303" s="559"/>
      <c r="C303" s="489"/>
      <c r="D303" s="494"/>
      <c r="E303" s="489"/>
      <c r="F303" s="495"/>
      <c r="G303" s="489"/>
      <c r="H303" s="561"/>
      <c r="I303" s="560"/>
      <c r="J303" s="561"/>
      <c r="K303" s="560"/>
      <c r="L303" s="561"/>
      <c r="M303" s="560"/>
      <c r="N303" s="659"/>
      <c r="O303" s="561"/>
      <c r="P303" s="112"/>
    </row>
    <row r="304" spans="1:20" ht="25.5" customHeight="1" thickBot="1" x14ac:dyDescent="0.3">
      <c r="A304" s="642" t="s">
        <v>37</v>
      </c>
      <c r="B304" s="632"/>
      <c r="C304" s="556">
        <v>180</v>
      </c>
      <c r="D304" s="571">
        <v>2.83</v>
      </c>
      <c r="E304" s="373">
        <v>3.15</v>
      </c>
      <c r="F304" s="571">
        <v>13.7</v>
      </c>
      <c r="G304" s="373">
        <v>94.4</v>
      </c>
      <c r="H304" s="571">
        <f t="shared" ref="H304:O304" si="55">H302</f>
        <v>1.9799999999999998E-2</v>
      </c>
      <c r="I304" s="571">
        <f t="shared" si="55"/>
        <v>3.5999999999999996</v>
      </c>
      <c r="J304" s="571">
        <f t="shared" si="55"/>
        <v>0</v>
      </c>
      <c r="K304" s="571">
        <f t="shared" si="55"/>
        <v>0.18</v>
      </c>
      <c r="L304" s="571">
        <f t="shared" si="55"/>
        <v>12.6</v>
      </c>
      <c r="M304" s="571">
        <f t="shared" si="55"/>
        <v>12.6</v>
      </c>
      <c r="N304" s="571">
        <f t="shared" si="55"/>
        <v>7.2</v>
      </c>
      <c r="O304" s="571">
        <f t="shared" si="55"/>
        <v>2.52</v>
      </c>
      <c r="P304" s="549"/>
    </row>
    <row r="305" spans="1:18" ht="19.5" customHeight="1" x14ac:dyDescent="0.25">
      <c r="A305" s="500"/>
      <c r="B305" s="911" t="s">
        <v>40</v>
      </c>
      <c r="C305" s="158"/>
      <c r="D305" s="579"/>
      <c r="E305" s="551"/>
      <c r="F305" s="579"/>
      <c r="G305" s="126"/>
      <c r="H305" s="115"/>
      <c r="I305" s="310"/>
      <c r="J305" s="115"/>
      <c r="K305" s="310"/>
      <c r="L305" s="115"/>
      <c r="M305" s="310"/>
      <c r="N305" s="436"/>
      <c r="O305" s="115"/>
      <c r="P305" s="112"/>
    </row>
    <row r="306" spans="1:18" x14ac:dyDescent="0.25">
      <c r="A306" s="584" t="s">
        <v>531</v>
      </c>
      <c r="B306" s="352"/>
      <c r="C306" s="585">
        <v>60</v>
      </c>
      <c r="D306" s="526">
        <v>1.73</v>
      </c>
      <c r="E306" s="587">
        <v>3.71</v>
      </c>
      <c r="F306" s="526">
        <v>4.82</v>
      </c>
      <c r="G306" s="587">
        <v>59.58</v>
      </c>
      <c r="H306" s="526">
        <v>6.1200000000000004E-2</v>
      </c>
      <c r="I306" s="587">
        <v>5.58</v>
      </c>
      <c r="J306" s="526">
        <v>0</v>
      </c>
      <c r="K306" s="587">
        <v>1.6956000000000002</v>
      </c>
      <c r="L306" s="526">
        <v>11.196000000000002</v>
      </c>
      <c r="M306" s="587">
        <v>34.668000000000006</v>
      </c>
      <c r="N306" s="587">
        <v>11.718000000000004</v>
      </c>
      <c r="O306" s="526">
        <v>0.39420000000000011</v>
      </c>
      <c r="P306" s="587" t="s">
        <v>532</v>
      </c>
    </row>
    <row r="307" spans="1:18" ht="42.75" customHeight="1" x14ac:dyDescent="0.25">
      <c r="A307" s="500" t="s">
        <v>354</v>
      </c>
      <c r="B307" s="63"/>
      <c r="C307" s="158" t="s">
        <v>495</v>
      </c>
      <c r="D307" s="115">
        <v>3.4543137348773869</v>
      </c>
      <c r="E307" s="310">
        <v>6.6281175216758417</v>
      </c>
      <c r="F307" s="115">
        <v>9.9645159481979615</v>
      </c>
      <c r="G307" s="310">
        <v>117.51405170885759</v>
      </c>
      <c r="H307" s="115">
        <v>7.4304684783287875E-2</v>
      </c>
      <c r="I307" s="310">
        <v>6.1965431083274867</v>
      </c>
      <c r="J307" s="115">
        <v>5.2187595611696302</v>
      </c>
      <c r="K307" s="310">
        <v>1.7208474146597312</v>
      </c>
      <c r="L307" s="115">
        <v>27.022354648367497</v>
      </c>
      <c r="M307" s="310">
        <v>54.49207211853664</v>
      </c>
      <c r="N307" s="436">
        <v>19.296816906333319</v>
      </c>
      <c r="O307" s="115">
        <v>0.81285956554045191</v>
      </c>
      <c r="P307" s="112" t="s">
        <v>502</v>
      </c>
    </row>
    <row r="308" spans="1:18" x14ac:dyDescent="0.25">
      <c r="A308" s="557" t="s">
        <v>430</v>
      </c>
      <c r="B308" s="559"/>
      <c r="C308" s="576" t="s">
        <v>504</v>
      </c>
      <c r="D308" s="495">
        <v>8.5639520958083821</v>
      </c>
      <c r="E308" s="489">
        <v>7.60265868263473</v>
      </c>
      <c r="F308" s="495">
        <v>10.31492215568862</v>
      </c>
      <c r="G308" s="489">
        <v>144.36047904191616</v>
      </c>
      <c r="H308" s="561">
        <v>4.1999999999999989E-2</v>
      </c>
      <c r="I308" s="560">
        <v>0.22399999999999995</v>
      </c>
      <c r="J308" s="561">
        <v>15.616047904191618</v>
      </c>
      <c r="K308" s="560">
        <v>3.5469341317365264</v>
      </c>
      <c r="L308" s="561">
        <v>31.154562874251489</v>
      </c>
      <c r="M308" s="560">
        <v>115.48820359281432</v>
      </c>
      <c r="N308" s="659">
        <v>26.781999999999989</v>
      </c>
      <c r="O308" s="561">
        <v>1.0139880239520953</v>
      </c>
      <c r="P308" s="112" t="s">
        <v>476</v>
      </c>
    </row>
    <row r="309" spans="1:18" x14ac:dyDescent="0.25">
      <c r="A309" s="668" t="s">
        <v>477</v>
      </c>
      <c r="B309" s="352"/>
      <c r="C309" s="585">
        <v>130</v>
      </c>
      <c r="D309" s="526">
        <v>4.4823999999999993</v>
      </c>
      <c r="E309" s="587">
        <v>5.1895999999999987</v>
      </c>
      <c r="F309" s="526">
        <v>24.720799999999993</v>
      </c>
      <c r="G309" s="587">
        <v>163.27999999999997</v>
      </c>
      <c r="H309" s="645">
        <v>6.2399999999999983E-2</v>
      </c>
      <c r="I309" s="646">
        <v>2.3503999999999992</v>
      </c>
      <c r="J309" s="645">
        <v>0</v>
      </c>
      <c r="K309" s="646">
        <v>2.7248000000000001</v>
      </c>
      <c r="L309" s="645">
        <v>16.827200000000001</v>
      </c>
      <c r="M309" s="646">
        <v>44.096000000000004</v>
      </c>
      <c r="N309" s="669">
        <v>15.028</v>
      </c>
      <c r="O309" s="645">
        <v>0.89439999999999997</v>
      </c>
      <c r="P309" s="588" t="s">
        <v>478</v>
      </c>
    </row>
    <row r="310" spans="1:18" x14ac:dyDescent="0.25">
      <c r="A310" s="500" t="s">
        <v>355</v>
      </c>
      <c r="B310" s="558"/>
      <c r="C310" s="493">
        <v>180</v>
      </c>
      <c r="D310" s="495">
        <v>0.54</v>
      </c>
      <c r="E310" s="489">
        <v>9.0000000000000011E-2</v>
      </c>
      <c r="F310" s="495">
        <v>27.180000000000003</v>
      </c>
      <c r="G310" s="489">
        <v>111.24000000000001</v>
      </c>
      <c r="H310" s="561">
        <v>1.8000000000000002E-3</v>
      </c>
      <c r="I310" s="560">
        <v>0.99000000000000021</v>
      </c>
      <c r="J310" s="561"/>
      <c r="K310" s="560"/>
      <c r="L310" s="561">
        <v>14.13</v>
      </c>
      <c r="M310" s="560">
        <v>14.670000000000002</v>
      </c>
      <c r="N310" s="659">
        <v>3.024</v>
      </c>
      <c r="O310" s="561">
        <v>0.33300000000000002</v>
      </c>
      <c r="P310" s="112" t="s">
        <v>356</v>
      </c>
    </row>
    <row r="311" spans="1:18" ht="29.25" customHeight="1" thickBot="1" x14ac:dyDescent="0.3">
      <c r="A311" s="544" t="s">
        <v>264</v>
      </c>
      <c r="B311" s="545"/>
      <c r="C311" s="569">
        <v>45</v>
      </c>
      <c r="D311" s="570">
        <v>2.97</v>
      </c>
      <c r="E311" s="883">
        <v>0.54</v>
      </c>
      <c r="F311" s="883">
        <v>17.820000000000004</v>
      </c>
      <c r="G311" s="883">
        <v>89.100000000000009</v>
      </c>
      <c r="H311" s="882">
        <v>7.6500000000000012E-2</v>
      </c>
      <c r="I311" s="570"/>
      <c r="J311" s="882"/>
      <c r="K311" s="570">
        <v>0.62999999999999989</v>
      </c>
      <c r="L311" s="882">
        <v>13.049999999999997</v>
      </c>
      <c r="M311" s="570">
        <v>67.499999999999986</v>
      </c>
      <c r="N311" s="883">
        <v>21.15</v>
      </c>
      <c r="O311" s="882">
        <v>1.7549999999999999</v>
      </c>
      <c r="P311" s="568" t="s">
        <v>215</v>
      </c>
    </row>
    <row r="312" spans="1:18" s="589" customFormat="1" ht="16.5" thickBot="1" x14ac:dyDescent="0.3">
      <c r="A312" s="642" t="s">
        <v>37</v>
      </c>
      <c r="B312" s="632"/>
      <c r="C312" s="556">
        <v>686</v>
      </c>
      <c r="D312" s="373">
        <v>18.770665830685768</v>
      </c>
      <c r="E312" s="434">
        <v>20.05037620431057</v>
      </c>
      <c r="F312" s="434">
        <v>94.820238103886595</v>
      </c>
      <c r="G312" s="434">
        <v>625.49453075077383</v>
      </c>
      <c r="H312" s="571">
        <f t="shared" ref="H312:O312" si="56">SUM(H305:H311)</f>
        <v>0.31820468478328784</v>
      </c>
      <c r="I312" s="571">
        <f t="shared" si="56"/>
        <v>15.340943108327487</v>
      </c>
      <c r="J312" s="571">
        <f t="shared" si="56"/>
        <v>20.834807465361248</v>
      </c>
      <c r="K312" s="571">
        <f t="shared" si="56"/>
        <v>10.318181546396257</v>
      </c>
      <c r="L312" s="571">
        <f t="shared" si="56"/>
        <v>113.38011752261899</v>
      </c>
      <c r="M312" s="571">
        <f t="shared" si="56"/>
        <v>330.91427571135097</v>
      </c>
      <c r="N312" s="571">
        <f t="shared" si="56"/>
        <v>96.998816906333303</v>
      </c>
      <c r="O312" s="571">
        <f t="shared" si="56"/>
        <v>5.2034475894925478</v>
      </c>
      <c r="P312" s="655"/>
    </row>
    <row r="313" spans="1:18" ht="24.75" customHeight="1" x14ac:dyDescent="0.25">
      <c r="A313" s="500"/>
      <c r="B313" s="906" t="s">
        <v>428</v>
      </c>
      <c r="C313" s="158"/>
      <c r="D313" s="310"/>
      <c r="E313" s="436"/>
      <c r="F313" s="115"/>
      <c r="G313" s="310"/>
      <c r="H313" s="115"/>
      <c r="I313" s="310"/>
      <c r="J313" s="115"/>
      <c r="K313" s="310"/>
      <c r="L313" s="115"/>
      <c r="M313" s="310"/>
      <c r="N313" s="436"/>
      <c r="O313" s="115"/>
      <c r="P313" s="112"/>
    </row>
    <row r="314" spans="1:18" ht="29.25" customHeight="1" x14ac:dyDescent="0.25">
      <c r="A314" s="500" t="s">
        <v>226</v>
      </c>
      <c r="B314" s="63"/>
      <c r="C314" s="158">
        <v>180</v>
      </c>
      <c r="D314" s="495">
        <v>5.22</v>
      </c>
      <c r="E314" s="489">
        <v>4.5</v>
      </c>
      <c r="F314" s="495">
        <v>8.6399999999999988</v>
      </c>
      <c r="G314" s="489">
        <v>96.3</v>
      </c>
      <c r="H314" s="495">
        <v>7.1999999999999995E-2</v>
      </c>
      <c r="I314" s="489">
        <v>2.34</v>
      </c>
      <c r="J314" s="495">
        <v>36</v>
      </c>
      <c r="K314" s="489">
        <v>0</v>
      </c>
      <c r="L314" s="495">
        <v>216</v>
      </c>
      <c r="M314" s="489">
        <v>162</v>
      </c>
      <c r="N314" s="593">
        <v>25.2</v>
      </c>
      <c r="O314" s="495">
        <v>0.18</v>
      </c>
      <c r="P314" s="112" t="s">
        <v>228</v>
      </c>
    </row>
    <row r="315" spans="1:18" s="589" customFormat="1" ht="14.25" customHeight="1" x14ac:dyDescent="0.25">
      <c r="A315" s="500" t="s">
        <v>227</v>
      </c>
      <c r="B315" s="500"/>
      <c r="C315" s="158"/>
      <c r="D315" s="115"/>
      <c r="E315" s="310"/>
      <c r="F315" s="115"/>
      <c r="G315" s="310"/>
      <c r="H315" s="115"/>
      <c r="I315" s="310"/>
      <c r="J315" s="115"/>
      <c r="K315" s="310"/>
      <c r="L315" s="115"/>
      <c r="M315" s="310"/>
      <c r="N315" s="436"/>
      <c r="O315" s="115"/>
      <c r="P315" s="112"/>
    </row>
    <row r="316" spans="1:18" ht="25.5" customHeight="1" thickBot="1" x14ac:dyDescent="0.3">
      <c r="A316" s="500" t="s">
        <v>235</v>
      </c>
      <c r="B316" s="529" t="s">
        <v>55</v>
      </c>
      <c r="C316" s="158">
        <v>20</v>
      </c>
      <c r="D316" s="310">
        <v>1.28</v>
      </c>
      <c r="E316" s="436">
        <v>3.36</v>
      </c>
      <c r="F316" s="436">
        <v>13.7</v>
      </c>
      <c r="G316" s="436">
        <v>90.2</v>
      </c>
      <c r="H316" s="115">
        <v>2.0000000000000004E-2</v>
      </c>
      <c r="I316" s="310">
        <v>0</v>
      </c>
      <c r="J316" s="115">
        <v>24</v>
      </c>
      <c r="K316" s="310">
        <v>0.2</v>
      </c>
      <c r="L316" s="115">
        <v>4.6000000000000005</v>
      </c>
      <c r="M316" s="310">
        <v>13.000000000000002</v>
      </c>
      <c r="N316" s="436">
        <v>2.0000000000000004</v>
      </c>
      <c r="O316" s="115">
        <v>0.16000000000000006</v>
      </c>
      <c r="P316" s="112"/>
      <c r="Q316" s="558"/>
      <c r="R316" s="488"/>
    </row>
    <row r="317" spans="1:18" ht="24.75" customHeight="1" thickBot="1" x14ac:dyDescent="0.3">
      <c r="A317" s="874" t="s">
        <v>37</v>
      </c>
      <c r="B317" s="875"/>
      <c r="C317" s="398">
        <v>200</v>
      </c>
      <c r="D317" s="406">
        <v>7.69</v>
      </c>
      <c r="E317" s="435">
        <v>8.5500000000000007</v>
      </c>
      <c r="F317" s="435">
        <v>37.19</v>
      </c>
      <c r="G317" s="435">
        <v>256.58</v>
      </c>
      <c r="H317" s="400">
        <f t="shared" ref="H317:O317" si="57">SUM(H313:H316)</f>
        <v>9.1999999999999998E-2</v>
      </c>
      <c r="I317" s="400">
        <f t="shared" si="57"/>
        <v>2.34</v>
      </c>
      <c r="J317" s="400">
        <f t="shared" si="57"/>
        <v>60</v>
      </c>
      <c r="K317" s="400">
        <f t="shared" si="57"/>
        <v>0.2</v>
      </c>
      <c r="L317" s="400">
        <f t="shared" si="57"/>
        <v>220.6</v>
      </c>
      <c r="M317" s="400">
        <f t="shared" si="57"/>
        <v>175</v>
      </c>
      <c r="N317" s="400">
        <f t="shared" si="57"/>
        <v>27.2</v>
      </c>
      <c r="O317" s="400">
        <f t="shared" si="57"/>
        <v>0.34000000000000008</v>
      </c>
      <c r="P317" s="401"/>
    </row>
    <row r="318" spans="1:18" x14ac:dyDescent="0.25">
      <c r="A318" s="512"/>
      <c r="B318" s="609" t="s">
        <v>429</v>
      </c>
      <c r="C318" s="158"/>
      <c r="D318" s="310"/>
      <c r="E318" s="436"/>
      <c r="F318" s="436"/>
      <c r="G318" s="436"/>
      <c r="H318" s="115"/>
      <c r="I318" s="310"/>
      <c r="J318" s="115"/>
      <c r="K318" s="310"/>
      <c r="L318" s="115"/>
      <c r="M318" s="310"/>
      <c r="N318" s="436"/>
      <c r="O318" s="115"/>
      <c r="P318" s="112"/>
    </row>
    <row r="319" spans="1:18" ht="32.25" customHeight="1" x14ac:dyDescent="0.25">
      <c r="A319" s="352" t="s">
        <v>412</v>
      </c>
      <c r="B319" s="670"/>
      <c r="C319" s="585">
        <v>180</v>
      </c>
      <c r="D319" s="587">
        <v>12.081600000000002</v>
      </c>
      <c r="E319" s="666">
        <v>13.89</v>
      </c>
      <c r="F319" s="526">
        <v>11.5</v>
      </c>
      <c r="G319" s="587">
        <v>250.3</v>
      </c>
      <c r="H319" s="526">
        <v>0.10079999999999999</v>
      </c>
      <c r="I319" s="587">
        <v>25.711199999999991</v>
      </c>
      <c r="J319" s="526">
        <v>11.735999999999997</v>
      </c>
      <c r="K319" s="587">
        <v>3.0383999999999998</v>
      </c>
      <c r="L319" s="526">
        <v>102.88799999999999</v>
      </c>
      <c r="M319" s="587">
        <v>126.8496</v>
      </c>
      <c r="N319" s="666">
        <v>38.160000000000004</v>
      </c>
      <c r="O319" s="526">
        <v>2.8656000000000001</v>
      </c>
      <c r="P319" s="588" t="s">
        <v>479</v>
      </c>
    </row>
    <row r="320" spans="1:18" ht="22.5" customHeight="1" x14ac:dyDescent="0.25">
      <c r="A320" s="500" t="s">
        <v>385</v>
      </c>
      <c r="B320" s="63"/>
      <c r="C320" s="158" t="s">
        <v>338</v>
      </c>
      <c r="D320" s="115">
        <v>0.61020000000000008</v>
      </c>
      <c r="E320" s="310">
        <v>0.25020000000000003</v>
      </c>
      <c r="F320" s="115">
        <v>18.684000000000001</v>
      </c>
      <c r="G320" s="310">
        <v>79.38000000000001</v>
      </c>
      <c r="H320" s="115">
        <v>1.0800000000000001E-2</v>
      </c>
      <c r="I320" s="310">
        <v>90.000000000000014</v>
      </c>
      <c r="J320" s="115">
        <v>0</v>
      </c>
      <c r="K320" s="310">
        <v>0.68400000000000005</v>
      </c>
      <c r="L320" s="115">
        <v>19.206000000000003</v>
      </c>
      <c r="M320" s="310">
        <v>3.0960000000000001</v>
      </c>
      <c r="N320" s="436">
        <v>3.0960000000000001</v>
      </c>
      <c r="O320" s="115">
        <v>0.5706</v>
      </c>
      <c r="P320" s="112" t="s">
        <v>386</v>
      </c>
    </row>
    <row r="321" spans="1:16" ht="32.25" thickBot="1" x14ac:dyDescent="0.3">
      <c r="A321" s="500" t="s">
        <v>206</v>
      </c>
      <c r="B321" s="63"/>
      <c r="C321" s="158">
        <v>30</v>
      </c>
      <c r="D321" s="115">
        <v>2.2799999999999998</v>
      </c>
      <c r="E321" s="570">
        <v>0.24</v>
      </c>
      <c r="F321" s="115">
        <v>14.76</v>
      </c>
      <c r="G321" s="570">
        <v>70.5</v>
      </c>
      <c r="H321" s="115">
        <v>3.3000000000000002E-2</v>
      </c>
      <c r="I321" s="310"/>
      <c r="J321" s="115"/>
      <c r="K321" s="310">
        <v>0.33</v>
      </c>
      <c r="L321" s="115">
        <v>6</v>
      </c>
      <c r="M321" s="310">
        <v>19.5</v>
      </c>
      <c r="N321" s="436">
        <v>4.2</v>
      </c>
      <c r="O321" s="115">
        <v>0.33000000000000007</v>
      </c>
      <c r="P321" s="568" t="s">
        <v>216</v>
      </c>
    </row>
    <row r="322" spans="1:16" ht="32.25" customHeight="1" thickBot="1" x14ac:dyDescent="0.3">
      <c r="A322" s="642" t="s">
        <v>37</v>
      </c>
      <c r="B322" s="654"/>
      <c r="C322" s="556">
        <v>396</v>
      </c>
      <c r="D322" s="671">
        <v>14.12</v>
      </c>
      <c r="E322" s="671">
        <v>14.38</v>
      </c>
      <c r="F322" s="671">
        <v>62.9</v>
      </c>
      <c r="G322" s="671">
        <v>428.58</v>
      </c>
      <c r="H322" s="572">
        <f>SUM(H318:H321)</f>
        <v>0.14460000000000001</v>
      </c>
      <c r="I322" s="572">
        <f t="shared" ref="I322:O322" si="58">SUM(I318:I321)</f>
        <v>115.71120000000001</v>
      </c>
      <c r="J322" s="572">
        <f t="shared" si="58"/>
        <v>11.735999999999997</v>
      </c>
      <c r="K322" s="572">
        <f t="shared" si="58"/>
        <v>4.0523999999999996</v>
      </c>
      <c r="L322" s="572">
        <f t="shared" si="58"/>
        <v>128.09399999999999</v>
      </c>
      <c r="M322" s="572">
        <f t="shared" si="58"/>
        <v>149.44559999999998</v>
      </c>
      <c r="N322" s="572">
        <f t="shared" si="58"/>
        <v>45.456000000000003</v>
      </c>
      <c r="O322" s="572">
        <f t="shared" si="58"/>
        <v>3.7662000000000004</v>
      </c>
      <c r="P322" s="549"/>
    </row>
    <row r="323" spans="1:16" s="503" customFormat="1" ht="16.5" thickBot="1" x14ac:dyDescent="0.3">
      <c r="A323" s="607" t="s">
        <v>62</v>
      </c>
      <c r="B323" s="672"/>
      <c r="C323" s="591">
        <f>C300+C304+C312+C322+C317</f>
        <v>1862</v>
      </c>
      <c r="D323" s="662">
        <v>54.730665830685766</v>
      </c>
      <c r="E323" s="662">
        <v>58.180376204310576</v>
      </c>
      <c r="F323" s="662">
        <v>263.1902381038866</v>
      </c>
      <c r="G323" s="662">
        <v>1782.9045307507736</v>
      </c>
      <c r="H323" s="662">
        <f t="shared" ref="H323:O323" si="59">H300+H304+H312+H322+H317</f>
        <v>0.80920468478328778</v>
      </c>
      <c r="I323" s="662">
        <f t="shared" si="59"/>
        <v>139.02614310832749</v>
      </c>
      <c r="J323" s="662">
        <f t="shared" si="59"/>
        <v>167.28858334217904</v>
      </c>
      <c r="K323" s="662">
        <f t="shared" si="59"/>
        <v>15.836925430057505</v>
      </c>
      <c r="L323" s="662">
        <f t="shared" si="59"/>
        <v>728.6779840752281</v>
      </c>
      <c r="M323" s="662">
        <f t="shared" si="59"/>
        <v>980.49670890211246</v>
      </c>
      <c r="N323" s="662">
        <f t="shared" si="59"/>
        <v>257.09281690633333</v>
      </c>
      <c r="O323" s="662">
        <f t="shared" si="59"/>
        <v>13.873946477430959</v>
      </c>
      <c r="P323" s="591"/>
    </row>
    <row r="324" spans="1:16" ht="16.5" thickBot="1" x14ac:dyDescent="0.3">
      <c r="A324" s="554" t="s">
        <v>471</v>
      </c>
      <c r="B324" s="574"/>
      <c r="C324" s="373">
        <f t="shared" ref="C324:O324" si="60">C39+C72+C105+C137+C166+C196+C230+C261+C291+C323</f>
        <v>18280.5</v>
      </c>
      <c r="D324" s="373">
        <f t="shared" si="60"/>
        <v>533.72422786676589</v>
      </c>
      <c r="E324" s="373">
        <f t="shared" si="60"/>
        <v>587.01502032919961</v>
      </c>
      <c r="F324" s="373">
        <f t="shared" si="60"/>
        <v>2571.952985817702</v>
      </c>
      <c r="G324" s="373">
        <f t="shared" si="60"/>
        <v>17728.266679894263</v>
      </c>
      <c r="H324" s="373">
        <f t="shared" si="60"/>
        <v>9.0236790911989466</v>
      </c>
      <c r="I324" s="373">
        <f t="shared" si="60"/>
        <v>642.31479669890837</v>
      </c>
      <c r="J324" s="373">
        <f t="shared" si="60"/>
        <v>2556.31249144502</v>
      </c>
      <c r="K324" s="373">
        <f t="shared" si="60"/>
        <v>110.130034633959</v>
      </c>
      <c r="L324" s="373">
        <f t="shared" si="60"/>
        <v>7787.7610650317456</v>
      </c>
      <c r="M324" s="373">
        <f t="shared" si="60"/>
        <v>10340.962010583993</v>
      </c>
      <c r="N324" s="373">
        <f t="shared" si="60"/>
        <v>2493.3788985349011</v>
      </c>
      <c r="O324" s="373">
        <f t="shared" si="60"/>
        <v>138.75046620150567</v>
      </c>
      <c r="P324" s="373"/>
    </row>
    <row r="325" spans="1:16" s="589" customFormat="1" x14ac:dyDescent="0.25">
      <c r="A325" s="976" t="s">
        <v>115</v>
      </c>
      <c r="B325" s="976"/>
      <c r="C325" s="976"/>
      <c r="D325" s="976"/>
      <c r="E325" s="673"/>
      <c r="F325" s="673"/>
      <c r="G325" s="673"/>
      <c r="H325" s="539"/>
      <c r="I325" s="539"/>
      <c r="J325" s="539"/>
      <c r="K325" s="539"/>
      <c r="L325" s="539"/>
      <c r="M325" s="539"/>
      <c r="N325" s="539"/>
      <c r="O325" s="539"/>
      <c r="P325" s="63"/>
    </row>
    <row r="326" spans="1:16" ht="32.25" customHeight="1" x14ac:dyDescent="0.25">
      <c r="A326" s="975" t="s">
        <v>208</v>
      </c>
      <c r="B326" s="975"/>
      <c r="C326" s="975"/>
      <c r="D326" s="975"/>
      <c r="E326" s="916"/>
      <c r="F326" s="916"/>
      <c r="G326" s="916"/>
      <c r="H326" s="916"/>
      <c r="I326" s="916"/>
      <c r="J326" s="916"/>
      <c r="K326" s="916"/>
      <c r="L326" s="916"/>
      <c r="M326" s="916"/>
      <c r="N326" s="916"/>
      <c r="O326" s="916"/>
      <c r="P326" s="916"/>
    </row>
    <row r="327" spans="1:16" ht="33" customHeight="1" x14ac:dyDescent="0.25">
      <c r="A327" s="975" t="s">
        <v>116</v>
      </c>
      <c r="B327" s="975"/>
      <c r="C327" s="975"/>
      <c r="D327" s="975"/>
      <c r="E327" s="916"/>
      <c r="F327" s="916"/>
      <c r="G327" s="916"/>
      <c r="H327" s="916"/>
      <c r="I327" s="916"/>
      <c r="J327" s="916"/>
      <c r="K327" s="916"/>
      <c r="L327" s="916"/>
      <c r="M327" s="916"/>
      <c r="N327" s="916"/>
      <c r="O327" s="916"/>
      <c r="P327" s="916"/>
    </row>
    <row r="328" spans="1:16" ht="35.25" customHeight="1" x14ac:dyDescent="0.25">
      <c r="A328" s="975" t="s">
        <v>117</v>
      </c>
      <c r="B328" s="975"/>
      <c r="C328" s="975"/>
      <c r="D328" s="975"/>
      <c r="E328" s="916"/>
      <c r="F328" s="916"/>
      <c r="G328" s="916"/>
      <c r="H328" s="916"/>
      <c r="I328" s="916"/>
      <c r="J328" s="916"/>
      <c r="K328" s="916"/>
      <c r="L328" s="916"/>
      <c r="M328" s="916"/>
      <c r="N328" s="916"/>
      <c r="O328" s="916"/>
      <c r="P328" s="916"/>
    </row>
    <row r="329" spans="1:16" ht="34.5" customHeight="1" x14ac:dyDescent="0.25">
      <c r="A329" s="975" t="s">
        <v>118</v>
      </c>
      <c r="B329" s="975"/>
      <c r="C329" s="975"/>
      <c r="D329" s="975"/>
      <c r="E329" s="916"/>
      <c r="F329" s="916"/>
      <c r="G329" s="916"/>
      <c r="H329" s="916"/>
      <c r="I329" s="916"/>
      <c r="J329" s="916"/>
      <c r="K329" s="916"/>
      <c r="L329" s="916"/>
      <c r="M329" s="916"/>
      <c r="N329" s="916"/>
      <c r="O329" s="916"/>
      <c r="P329" s="916"/>
    </row>
    <row r="330" spans="1:16" ht="32.25" customHeight="1" x14ac:dyDescent="0.25">
      <c r="A330" s="977" t="s">
        <v>361</v>
      </c>
      <c r="B330" s="977"/>
      <c r="C330" s="977"/>
      <c r="D330" s="977"/>
      <c r="E330" s="917"/>
      <c r="F330" s="917"/>
      <c r="G330" s="917"/>
      <c r="H330" s="917"/>
      <c r="I330" s="917"/>
      <c r="J330" s="917"/>
      <c r="K330" s="917"/>
      <c r="L330" s="917"/>
      <c r="M330" s="917"/>
      <c r="N330" s="917"/>
      <c r="O330" s="917"/>
      <c r="P330" s="917"/>
    </row>
    <row r="331" spans="1:16" ht="19.5" customHeight="1" x14ac:dyDescent="0.25">
      <c r="A331" s="975" t="s">
        <v>119</v>
      </c>
      <c r="B331" s="975"/>
      <c r="C331" s="975"/>
      <c r="D331" s="975"/>
      <c r="E331" s="916"/>
      <c r="F331" s="916"/>
      <c r="G331" s="916"/>
      <c r="H331" s="916"/>
      <c r="I331" s="916"/>
      <c r="J331" s="916"/>
      <c r="K331" s="916"/>
      <c r="L331" s="916"/>
      <c r="M331" s="916"/>
      <c r="N331" s="916"/>
      <c r="O331" s="916"/>
      <c r="P331" s="916"/>
    </row>
    <row r="332" spans="1:16" ht="15.75" customHeight="1" x14ac:dyDescent="0.25">
      <c r="A332" s="977" t="s">
        <v>362</v>
      </c>
      <c r="B332" s="977"/>
      <c r="C332" s="977"/>
      <c r="D332" s="977"/>
      <c r="E332" s="917"/>
      <c r="F332" s="917"/>
      <c r="G332" s="917"/>
      <c r="H332" s="917"/>
      <c r="I332" s="917"/>
      <c r="J332" s="917"/>
      <c r="K332" s="917"/>
      <c r="L332" s="917"/>
      <c r="M332" s="917"/>
      <c r="N332" s="917"/>
      <c r="O332" s="917"/>
      <c r="P332" s="917"/>
    </row>
    <row r="333" spans="1:16" ht="15.75" customHeight="1" x14ac:dyDescent="0.25">
      <c r="A333" s="975" t="s">
        <v>120</v>
      </c>
      <c r="B333" s="975"/>
      <c r="C333" s="975"/>
      <c r="D333" s="975"/>
      <c r="E333" s="916"/>
      <c r="F333" s="916"/>
      <c r="G333" s="916"/>
      <c r="H333" s="916"/>
      <c r="I333" s="916"/>
      <c r="J333" s="916"/>
      <c r="K333" s="916"/>
      <c r="L333" s="916"/>
      <c r="M333" s="916"/>
      <c r="N333" s="916"/>
      <c r="O333" s="916"/>
      <c r="P333" s="916"/>
    </row>
    <row r="334" spans="1:16" ht="15.75" customHeight="1" x14ac:dyDescent="0.25">
      <c r="A334" s="977" t="s">
        <v>363</v>
      </c>
      <c r="B334" s="977"/>
      <c r="C334" s="977"/>
      <c r="D334" s="977"/>
      <c r="E334" s="917"/>
      <c r="F334" s="917"/>
      <c r="G334" s="917"/>
      <c r="H334" s="917"/>
      <c r="I334" s="917"/>
      <c r="J334" s="917"/>
      <c r="K334" s="917"/>
      <c r="L334" s="917"/>
      <c r="M334" s="917"/>
      <c r="N334" s="917"/>
      <c r="O334" s="917"/>
      <c r="P334" s="917"/>
    </row>
    <row r="335" spans="1:16" ht="15.75" customHeight="1" x14ac:dyDescent="0.25">
      <c r="A335" s="975" t="s">
        <v>219</v>
      </c>
      <c r="B335" s="975"/>
      <c r="C335" s="975"/>
      <c r="D335" s="975"/>
      <c r="E335" s="916"/>
      <c r="F335" s="916"/>
      <c r="G335" s="916"/>
      <c r="H335" s="916"/>
      <c r="I335" s="916"/>
      <c r="J335" s="916"/>
      <c r="K335" s="916"/>
      <c r="L335" s="916"/>
      <c r="M335" s="916"/>
      <c r="N335" s="916"/>
      <c r="O335" s="916"/>
      <c r="P335" s="916"/>
    </row>
    <row r="336" spans="1:16" ht="15.75" customHeight="1" x14ac:dyDescent="0.25">
      <c r="A336" s="975" t="s">
        <v>121</v>
      </c>
      <c r="B336" s="975"/>
      <c r="C336" s="975"/>
      <c r="D336" s="975"/>
      <c r="E336" s="916"/>
      <c r="F336" s="916"/>
      <c r="G336" s="916"/>
      <c r="H336" s="916"/>
      <c r="I336" s="916"/>
      <c r="J336" s="916"/>
      <c r="K336" s="916"/>
      <c r="L336" s="916"/>
      <c r="M336" s="916"/>
      <c r="N336" s="916"/>
      <c r="O336" s="916"/>
      <c r="P336" s="916"/>
    </row>
    <row r="337" spans="1:16" ht="15.75" customHeight="1" x14ac:dyDescent="0.25">
      <c r="A337" s="975" t="s">
        <v>122</v>
      </c>
      <c r="B337" s="975"/>
      <c r="C337" s="975"/>
      <c r="D337" s="975"/>
      <c r="E337" s="916"/>
      <c r="F337" s="916"/>
      <c r="G337" s="916"/>
      <c r="H337" s="916"/>
      <c r="I337" s="916"/>
      <c r="J337" s="916"/>
      <c r="K337" s="916"/>
      <c r="L337" s="916"/>
      <c r="M337" s="916"/>
      <c r="N337" s="916"/>
      <c r="O337" s="916"/>
      <c r="P337" s="916"/>
    </row>
    <row r="338" spans="1:16" ht="15.75" customHeight="1" x14ac:dyDescent="0.25">
      <c r="A338" s="977" t="s">
        <v>364</v>
      </c>
      <c r="B338" s="977"/>
      <c r="C338" s="977"/>
      <c r="D338" s="977"/>
      <c r="E338" s="917"/>
      <c r="F338" s="917"/>
      <c r="G338" s="917"/>
      <c r="H338" s="917"/>
      <c r="I338" s="917"/>
      <c r="J338" s="917"/>
      <c r="K338" s="917"/>
      <c r="L338" s="917"/>
      <c r="M338" s="917"/>
      <c r="N338" s="917"/>
      <c r="O338" s="917"/>
      <c r="P338" s="917"/>
    </row>
    <row r="339" spans="1:16" ht="15.75" customHeight="1" x14ac:dyDescent="0.25">
      <c r="A339" s="975" t="s">
        <v>175</v>
      </c>
      <c r="B339" s="975"/>
      <c r="C339" s="975"/>
      <c r="D339" s="975"/>
      <c r="E339" s="916"/>
      <c r="F339" s="916"/>
      <c r="G339" s="916"/>
      <c r="H339" s="916"/>
      <c r="I339" s="916"/>
      <c r="J339" s="916"/>
      <c r="K339" s="916"/>
      <c r="L339" s="916"/>
      <c r="M339" s="916"/>
      <c r="N339" s="916"/>
      <c r="O339" s="916"/>
      <c r="P339" s="916"/>
    </row>
    <row r="340" spans="1:16" ht="15.75" customHeight="1" x14ac:dyDescent="0.25">
      <c r="A340" s="975" t="s">
        <v>123</v>
      </c>
      <c r="B340" s="975"/>
      <c r="C340" s="975"/>
      <c r="D340" s="975"/>
      <c r="E340" s="916"/>
      <c r="F340" s="916"/>
      <c r="G340" s="916"/>
      <c r="H340" s="916"/>
      <c r="I340" s="916"/>
      <c r="J340" s="916"/>
      <c r="K340" s="916"/>
      <c r="L340" s="916"/>
      <c r="M340" s="916"/>
      <c r="N340" s="916"/>
      <c r="O340" s="916"/>
      <c r="P340" s="916"/>
    </row>
    <row r="341" spans="1:16" ht="15.75" customHeight="1" x14ac:dyDescent="0.25">
      <c r="A341" s="975" t="s">
        <v>124</v>
      </c>
      <c r="B341" s="975"/>
      <c r="C341" s="975"/>
      <c r="D341" s="975"/>
      <c r="E341" s="916"/>
      <c r="F341" s="916"/>
      <c r="G341" s="916"/>
      <c r="H341" s="916"/>
      <c r="I341" s="916"/>
      <c r="J341" s="916"/>
      <c r="K341" s="916"/>
      <c r="L341" s="916"/>
      <c r="M341" s="916"/>
      <c r="N341" s="916"/>
      <c r="O341" s="916"/>
      <c r="P341" s="916"/>
    </row>
    <row r="342" spans="1:16" ht="15.75" customHeight="1" x14ac:dyDescent="0.25">
      <c r="A342" s="975" t="s">
        <v>176</v>
      </c>
      <c r="B342" s="975"/>
      <c r="C342" s="975"/>
      <c r="D342" s="975"/>
      <c r="E342" s="916"/>
      <c r="F342" s="916"/>
      <c r="G342" s="916"/>
      <c r="H342" s="916"/>
      <c r="I342" s="916"/>
      <c r="J342" s="916"/>
      <c r="K342" s="916"/>
      <c r="L342" s="916"/>
      <c r="M342" s="916"/>
      <c r="N342" s="916"/>
      <c r="O342" s="916"/>
      <c r="P342" s="916"/>
    </row>
    <row r="343" spans="1:16" ht="15.75" customHeight="1" x14ac:dyDescent="0.25">
      <c r="A343" s="975" t="s">
        <v>125</v>
      </c>
      <c r="B343" s="975"/>
      <c r="C343" s="975"/>
      <c r="D343" s="975"/>
      <c r="E343" s="916"/>
      <c r="F343" s="916"/>
      <c r="G343" s="916"/>
      <c r="H343" s="916"/>
      <c r="I343" s="916"/>
      <c r="J343" s="916"/>
      <c r="K343" s="916"/>
      <c r="L343" s="916"/>
      <c r="M343" s="916"/>
      <c r="N343" s="916"/>
      <c r="O343" s="916"/>
      <c r="P343" s="916"/>
    </row>
    <row r="344" spans="1:16" ht="15.75" customHeight="1" x14ac:dyDescent="0.25">
      <c r="A344" s="975" t="s">
        <v>177</v>
      </c>
      <c r="B344" s="975"/>
      <c r="C344" s="975"/>
      <c r="D344" s="975"/>
      <c r="E344" s="975"/>
      <c r="F344" s="975"/>
      <c r="G344" s="975"/>
      <c r="H344" s="975"/>
      <c r="I344" s="975"/>
      <c r="J344" s="975"/>
      <c r="K344" s="975"/>
      <c r="L344" s="975"/>
      <c r="M344" s="975"/>
      <c r="N344" s="975"/>
      <c r="O344" s="975"/>
      <c r="P344" s="975"/>
    </row>
    <row r="345" spans="1:16" ht="15.75" customHeight="1" x14ac:dyDescent="0.25">
      <c r="A345" s="975" t="s">
        <v>126</v>
      </c>
      <c r="B345" s="975"/>
      <c r="C345" s="975"/>
      <c r="D345" s="975"/>
      <c r="E345" s="975"/>
      <c r="F345" s="975"/>
      <c r="G345" s="975"/>
      <c r="H345" s="975"/>
      <c r="I345" s="975"/>
      <c r="J345" s="975"/>
      <c r="K345" s="975"/>
      <c r="L345" s="975"/>
      <c r="M345" s="975"/>
      <c r="N345" s="975"/>
      <c r="O345" s="975"/>
      <c r="P345" s="975"/>
    </row>
    <row r="346" spans="1:16" ht="15.75" customHeight="1" x14ac:dyDescent="0.25">
      <c r="A346" s="975" t="s">
        <v>127</v>
      </c>
      <c r="B346" s="975"/>
      <c r="C346" s="975"/>
      <c r="D346" s="975"/>
      <c r="E346" s="975"/>
      <c r="F346" s="975"/>
      <c r="G346" s="975"/>
      <c r="H346" s="975"/>
      <c r="I346" s="975"/>
      <c r="J346" s="975"/>
      <c r="K346" s="975"/>
      <c r="L346" s="975"/>
      <c r="M346" s="975"/>
      <c r="N346" s="975"/>
      <c r="O346" s="975"/>
      <c r="P346" s="975"/>
    </row>
    <row r="347" spans="1:16" ht="15.75" customHeight="1" x14ac:dyDescent="0.25">
      <c r="A347" s="975" t="s">
        <v>178</v>
      </c>
      <c r="B347" s="975"/>
      <c r="C347" s="975"/>
      <c r="D347" s="975"/>
      <c r="E347" s="975"/>
      <c r="F347" s="975"/>
      <c r="G347" s="975"/>
      <c r="H347" s="975"/>
      <c r="I347" s="975"/>
      <c r="J347" s="975"/>
      <c r="K347" s="975"/>
      <c r="L347" s="975"/>
      <c r="M347" s="975"/>
      <c r="N347" s="975"/>
      <c r="O347" s="975"/>
      <c r="P347" s="975"/>
    </row>
    <row r="348" spans="1:16" ht="15.75" customHeight="1" x14ac:dyDescent="0.25">
      <c r="A348" s="975" t="s">
        <v>128</v>
      </c>
      <c r="B348" s="975"/>
      <c r="C348" s="975"/>
      <c r="D348" s="975"/>
      <c r="E348" s="975"/>
      <c r="F348" s="975"/>
      <c r="G348" s="975"/>
      <c r="H348" s="975"/>
      <c r="I348" s="975"/>
      <c r="J348" s="975"/>
      <c r="K348" s="975"/>
      <c r="L348" s="975"/>
      <c r="M348" s="975"/>
      <c r="N348" s="975"/>
      <c r="O348" s="975"/>
      <c r="P348" s="975"/>
    </row>
    <row r="349" spans="1:16" ht="15.75" customHeight="1" x14ac:dyDescent="0.25">
      <c r="A349" s="975" t="s">
        <v>129</v>
      </c>
      <c r="B349" s="975"/>
      <c r="C349" s="975"/>
      <c r="D349" s="975"/>
      <c r="E349" s="975"/>
      <c r="F349" s="975"/>
      <c r="G349" s="975"/>
      <c r="H349" s="975"/>
      <c r="I349" s="975"/>
      <c r="J349" s="975"/>
      <c r="K349" s="975"/>
      <c r="L349" s="975"/>
      <c r="M349" s="975"/>
      <c r="N349" s="975"/>
      <c r="O349" s="975"/>
      <c r="P349" s="975"/>
    </row>
    <row r="356" spans="1:7" x14ac:dyDescent="0.25">
      <c r="A356" s="537"/>
      <c r="B356" s="537"/>
      <c r="C356" s="538"/>
      <c r="D356" s="664"/>
      <c r="E356" s="664"/>
      <c r="F356" s="664"/>
      <c r="G356" s="664"/>
    </row>
    <row r="357" spans="1:7" x14ac:dyDescent="0.25">
      <c r="A357" s="537"/>
      <c r="B357" s="537"/>
      <c r="C357" s="538"/>
      <c r="D357" s="674"/>
      <c r="E357" s="674"/>
      <c r="F357" s="674"/>
    </row>
    <row r="358" spans="1:7" x14ac:dyDescent="0.25">
      <c r="A358" s="537"/>
      <c r="B358" s="537"/>
      <c r="C358" s="538"/>
      <c r="D358" s="664"/>
      <c r="E358" s="664"/>
      <c r="F358" s="664"/>
      <c r="G358" s="673"/>
    </row>
    <row r="359" spans="1:7" x14ac:dyDescent="0.25">
      <c r="D359" s="673"/>
      <c r="E359" s="673"/>
      <c r="F359" s="673"/>
      <c r="G359" s="673"/>
    </row>
    <row r="360" spans="1:7" x14ac:dyDescent="0.25">
      <c r="D360" s="673"/>
      <c r="E360" s="673"/>
      <c r="F360" s="673"/>
      <c r="G360" s="673"/>
    </row>
    <row r="361" spans="1:7" x14ac:dyDescent="0.25">
      <c r="D361" s="673"/>
      <c r="E361" s="673"/>
      <c r="F361" s="673"/>
      <c r="G361" s="673"/>
    </row>
    <row r="362" spans="1:7" x14ac:dyDescent="0.25">
      <c r="D362" s="673"/>
      <c r="E362" s="673"/>
      <c r="F362" s="673"/>
      <c r="G362" s="673"/>
    </row>
    <row r="363" spans="1:7" x14ac:dyDescent="0.25">
      <c r="D363" s="673"/>
      <c r="E363" s="673"/>
      <c r="F363" s="673"/>
      <c r="G363" s="673"/>
    </row>
    <row r="364" spans="1:7" x14ac:dyDescent="0.25">
      <c r="D364" s="673"/>
      <c r="E364" s="673"/>
      <c r="F364" s="673"/>
      <c r="G364" s="673"/>
    </row>
    <row r="365" spans="1:7" x14ac:dyDescent="0.25">
      <c r="A365" s="537"/>
      <c r="B365" s="537"/>
      <c r="C365" s="538"/>
      <c r="D365" s="664"/>
      <c r="E365" s="664"/>
      <c r="F365" s="664"/>
      <c r="G365" s="664"/>
    </row>
    <row r="366" spans="1:7" x14ac:dyDescent="0.25">
      <c r="A366" s="537"/>
      <c r="B366" s="537"/>
      <c r="C366" s="538"/>
      <c r="D366" s="664"/>
      <c r="E366" s="664"/>
      <c r="F366" s="664"/>
      <c r="G366" s="664"/>
    </row>
    <row r="367" spans="1:7" x14ac:dyDescent="0.25">
      <c r="A367" s="537"/>
      <c r="B367" s="537"/>
      <c r="C367" s="538"/>
      <c r="D367" s="664"/>
      <c r="E367" s="664"/>
      <c r="F367" s="664"/>
      <c r="G367" s="664"/>
    </row>
    <row r="368" spans="1:7" x14ac:dyDescent="0.25">
      <c r="A368" s="537"/>
      <c r="B368" s="537"/>
      <c r="C368" s="538"/>
      <c r="D368" s="664"/>
      <c r="E368" s="664"/>
      <c r="F368" s="664"/>
      <c r="G368" s="664"/>
    </row>
    <row r="369" spans="1:7" x14ac:dyDescent="0.25">
      <c r="A369" s="537"/>
      <c r="B369" s="537"/>
      <c r="C369" s="538"/>
      <c r="D369" s="664"/>
      <c r="E369" s="664"/>
      <c r="F369" s="664"/>
      <c r="G369" s="664"/>
    </row>
    <row r="370" spans="1:7" x14ac:dyDescent="0.25">
      <c r="C370" s="538"/>
      <c r="D370" s="673"/>
      <c r="E370" s="673"/>
      <c r="F370" s="673"/>
      <c r="G370" s="673"/>
    </row>
    <row r="371" spans="1:7" x14ac:dyDescent="0.25">
      <c r="C371" s="538"/>
      <c r="D371" s="673"/>
      <c r="E371" s="673"/>
      <c r="F371" s="673"/>
      <c r="G371" s="673"/>
    </row>
    <row r="372" spans="1:7" x14ac:dyDescent="0.25">
      <c r="C372" s="538"/>
      <c r="D372" s="673"/>
      <c r="E372" s="673"/>
      <c r="F372" s="673"/>
      <c r="G372" s="673"/>
    </row>
    <row r="373" spans="1:7" x14ac:dyDescent="0.25">
      <c r="D373" s="673"/>
      <c r="E373" s="673"/>
      <c r="F373" s="673"/>
      <c r="G373" s="673"/>
    </row>
    <row r="374" spans="1:7" x14ac:dyDescent="0.25">
      <c r="D374" s="673"/>
      <c r="E374" s="673"/>
      <c r="F374" s="673"/>
      <c r="G374" s="673"/>
    </row>
    <row r="375" spans="1:7" x14ac:dyDescent="0.25">
      <c r="D375" s="673"/>
      <c r="E375" s="673"/>
      <c r="F375" s="673"/>
      <c r="G375" s="673"/>
    </row>
    <row r="376" spans="1:7" x14ac:dyDescent="0.25">
      <c r="D376" s="673"/>
      <c r="E376" s="673"/>
      <c r="F376" s="673"/>
      <c r="G376" s="673"/>
    </row>
    <row r="377" spans="1:7" x14ac:dyDescent="0.25">
      <c r="D377" s="673"/>
      <c r="E377" s="673"/>
      <c r="F377" s="673"/>
      <c r="G377" s="673"/>
    </row>
    <row r="378" spans="1:7" x14ac:dyDescent="0.25">
      <c r="D378" s="673"/>
      <c r="E378" s="673"/>
      <c r="F378" s="673"/>
      <c r="G378" s="673"/>
    </row>
    <row r="379" spans="1:7" x14ac:dyDescent="0.25">
      <c r="A379" s="537"/>
      <c r="B379" s="537"/>
      <c r="C379" s="538"/>
      <c r="D379" s="664"/>
      <c r="E379" s="664"/>
      <c r="F379" s="664"/>
      <c r="G379" s="664"/>
    </row>
    <row r="380" spans="1:7" x14ac:dyDescent="0.25">
      <c r="A380" s="537"/>
      <c r="B380" s="537"/>
      <c r="C380" s="538"/>
      <c r="D380" s="664"/>
      <c r="E380" s="664"/>
      <c r="F380" s="664"/>
      <c r="G380" s="664"/>
    </row>
    <row r="381" spans="1:7" x14ac:dyDescent="0.25">
      <c r="A381" s="537"/>
      <c r="B381" s="537"/>
      <c r="C381" s="538"/>
      <c r="D381" s="664"/>
      <c r="E381" s="664"/>
      <c r="F381" s="664"/>
      <c r="G381" s="664"/>
    </row>
    <row r="382" spans="1:7" x14ac:dyDescent="0.25">
      <c r="A382" s="537"/>
      <c r="B382" s="537"/>
      <c r="C382" s="538"/>
      <c r="D382" s="664"/>
      <c r="E382" s="664"/>
      <c r="F382" s="664"/>
      <c r="G382" s="664"/>
    </row>
    <row r="383" spans="1:7" x14ac:dyDescent="0.25">
      <c r="A383" s="537"/>
      <c r="B383" s="537"/>
      <c r="C383" s="538"/>
      <c r="D383" s="664"/>
      <c r="E383" s="664"/>
      <c r="F383" s="664"/>
      <c r="G383" s="664"/>
    </row>
    <row r="384" spans="1:7" x14ac:dyDescent="0.25">
      <c r="D384" s="673"/>
      <c r="E384" s="673"/>
      <c r="F384" s="673"/>
      <c r="G384" s="673"/>
    </row>
    <row r="385" spans="1:16" x14ac:dyDescent="0.25">
      <c r="D385" s="673"/>
      <c r="E385" s="673"/>
      <c r="F385" s="673"/>
      <c r="G385" s="673"/>
    </row>
    <row r="386" spans="1:16" x14ac:dyDescent="0.25">
      <c r="D386" s="673"/>
      <c r="E386" s="673"/>
      <c r="F386" s="673"/>
      <c r="G386" s="673"/>
    </row>
    <row r="387" spans="1:16" x14ac:dyDescent="0.25">
      <c r="A387" s="537"/>
      <c r="B387" s="537"/>
      <c r="C387" s="538"/>
      <c r="D387" s="664"/>
      <c r="E387" s="664"/>
      <c r="F387" s="664"/>
      <c r="G387" s="664"/>
      <c r="P387" s="675"/>
    </row>
    <row r="388" spans="1:16" x14ac:dyDescent="0.25">
      <c r="A388" s="537"/>
      <c r="B388" s="537"/>
      <c r="C388" s="538"/>
      <c r="D388" s="664"/>
      <c r="E388" s="664"/>
      <c r="F388" s="664"/>
      <c r="G388" s="664"/>
      <c r="P388" s="675"/>
    </row>
    <row r="389" spans="1:16" x14ac:dyDescent="0.25">
      <c r="A389" s="537"/>
      <c r="D389" s="664"/>
      <c r="E389" s="664"/>
      <c r="F389" s="664"/>
      <c r="G389" s="664"/>
      <c r="P389" s="675"/>
    </row>
    <row r="390" spans="1:16" x14ac:dyDescent="0.25">
      <c r="A390" s="537"/>
      <c r="D390" s="664"/>
      <c r="E390" s="664"/>
      <c r="F390" s="664"/>
      <c r="G390" s="664"/>
      <c r="P390" s="675"/>
    </row>
    <row r="391" spans="1:16" x14ac:dyDescent="0.25">
      <c r="A391" s="537"/>
      <c r="D391" s="664"/>
      <c r="E391" s="664"/>
      <c r="F391" s="664"/>
      <c r="G391" s="664"/>
      <c r="P391" s="675"/>
    </row>
    <row r="392" spans="1:16" x14ac:dyDescent="0.25">
      <c r="A392" s="537"/>
      <c r="B392" s="537"/>
      <c r="C392" s="538"/>
      <c r="D392" s="664"/>
      <c r="E392" s="664"/>
      <c r="F392" s="664"/>
      <c r="G392" s="673"/>
      <c r="P392" s="675"/>
    </row>
    <row r="393" spans="1:16" x14ac:dyDescent="0.25">
      <c r="A393" s="537"/>
      <c r="B393" s="537"/>
      <c r="C393" s="538"/>
      <c r="D393" s="664"/>
      <c r="E393" s="664"/>
      <c r="F393" s="664"/>
      <c r="G393" s="673"/>
      <c r="P393" s="675"/>
    </row>
    <row r="394" spans="1:16" x14ac:dyDescent="0.25">
      <c r="A394" s="537"/>
      <c r="B394" s="537"/>
      <c r="C394" s="538"/>
      <c r="D394" s="664"/>
      <c r="E394" s="664"/>
      <c r="F394" s="664"/>
      <c r="G394" s="673"/>
      <c r="P394" s="676"/>
    </row>
    <row r="395" spans="1:16" x14ac:dyDescent="0.25">
      <c r="A395" s="537"/>
      <c r="B395" s="537"/>
      <c r="C395" s="538"/>
      <c r="D395" s="664"/>
      <c r="E395" s="664"/>
      <c r="F395" s="664"/>
      <c r="G395" s="673"/>
      <c r="P395" s="676"/>
    </row>
    <row r="396" spans="1:16" x14ac:dyDescent="0.25">
      <c r="A396" s="537"/>
      <c r="B396" s="537"/>
      <c r="C396" s="538"/>
      <c r="D396" s="664"/>
      <c r="E396" s="664"/>
      <c r="F396" s="664"/>
      <c r="G396" s="673"/>
      <c r="P396" s="676"/>
    </row>
    <row r="397" spans="1:16" x14ac:dyDescent="0.25">
      <c r="A397" s="537"/>
      <c r="B397" s="537"/>
      <c r="C397" s="538"/>
      <c r="D397" s="664"/>
      <c r="E397" s="664"/>
      <c r="F397" s="664"/>
      <c r="G397" s="673"/>
      <c r="P397" s="675"/>
    </row>
    <row r="398" spans="1:16" x14ac:dyDescent="0.25">
      <c r="D398" s="673"/>
      <c r="E398" s="673"/>
      <c r="F398" s="673"/>
      <c r="G398" s="673"/>
      <c r="P398" s="675"/>
    </row>
    <row r="399" spans="1:16" x14ac:dyDescent="0.25">
      <c r="D399" s="673"/>
      <c r="E399" s="673"/>
      <c r="F399" s="673"/>
      <c r="G399" s="673"/>
      <c r="P399" s="677"/>
    </row>
    <row r="400" spans="1:16" x14ac:dyDescent="0.25">
      <c r="D400" s="673"/>
      <c r="E400" s="673"/>
      <c r="F400" s="673"/>
      <c r="G400" s="673"/>
      <c r="P400" s="675"/>
    </row>
    <row r="401" spans="1:16" x14ac:dyDescent="0.25">
      <c r="D401" s="673"/>
      <c r="E401" s="673"/>
      <c r="F401" s="673"/>
      <c r="G401" s="673"/>
      <c r="P401" s="675"/>
    </row>
    <row r="402" spans="1:16" x14ac:dyDescent="0.25">
      <c r="D402" s="673"/>
      <c r="E402" s="673"/>
      <c r="F402" s="673"/>
      <c r="G402" s="673"/>
      <c r="P402" s="675"/>
    </row>
    <row r="403" spans="1:16" x14ac:dyDescent="0.25">
      <c r="D403" s="673"/>
      <c r="E403" s="673"/>
      <c r="F403" s="673"/>
      <c r="G403" s="673"/>
      <c r="P403" s="675"/>
    </row>
    <row r="404" spans="1:16" x14ac:dyDescent="0.25">
      <c r="A404" s="537"/>
      <c r="B404" s="537"/>
      <c r="C404" s="538"/>
      <c r="D404" s="664"/>
      <c r="E404" s="664"/>
      <c r="F404" s="664"/>
      <c r="G404" s="664"/>
      <c r="P404" s="675"/>
    </row>
    <row r="405" spans="1:16" x14ac:dyDescent="0.25">
      <c r="A405" s="537"/>
      <c r="B405" s="537"/>
      <c r="C405" s="538"/>
      <c r="D405" s="664"/>
      <c r="E405" s="664"/>
      <c r="F405" s="664"/>
      <c r="G405" s="664"/>
      <c r="P405" s="675"/>
    </row>
    <row r="406" spans="1:16" x14ac:dyDescent="0.25">
      <c r="A406" s="537"/>
      <c r="B406" s="537"/>
      <c r="C406" s="538"/>
      <c r="D406" s="664"/>
      <c r="E406" s="664"/>
      <c r="F406" s="664"/>
      <c r="G406" s="664"/>
      <c r="P406" s="675"/>
    </row>
    <row r="407" spans="1:16" x14ac:dyDescent="0.25">
      <c r="A407" s="537"/>
      <c r="B407" s="537"/>
      <c r="C407" s="538"/>
      <c r="D407" s="664"/>
      <c r="E407" s="664"/>
      <c r="F407" s="664"/>
      <c r="G407" s="664"/>
      <c r="P407" s="675"/>
    </row>
    <row r="408" spans="1:16" x14ac:dyDescent="0.25">
      <c r="A408" s="537"/>
      <c r="B408" s="537"/>
      <c r="C408" s="538"/>
      <c r="D408" s="664"/>
      <c r="E408" s="664"/>
      <c r="F408" s="664"/>
      <c r="G408" s="673"/>
      <c r="P408" s="676"/>
    </row>
    <row r="409" spans="1:16" x14ac:dyDescent="0.25">
      <c r="D409" s="673"/>
      <c r="E409" s="673"/>
      <c r="F409" s="673"/>
      <c r="G409" s="673"/>
      <c r="P409" s="676"/>
    </row>
    <row r="410" spans="1:16" x14ac:dyDescent="0.25">
      <c r="D410" s="673"/>
      <c r="E410" s="673"/>
      <c r="F410" s="673"/>
      <c r="G410" s="673"/>
      <c r="P410" s="676"/>
    </row>
    <row r="411" spans="1:16" x14ac:dyDescent="0.25">
      <c r="D411" s="673"/>
      <c r="E411" s="673"/>
      <c r="F411" s="673"/>
      <c r="G411" s="673"/>
      <c r="P411" s="675"/>
    </row>
    <row r="412" spans="1:16" x14ac:dyDescent="0.25">
      <c r="D412" s="673"/>
      <c r="E412" s="673"/>
      <c r="F412" s="673"/>
      <c r="G412" s="673"/>
      <c r="P412" s="675"/>
    </row>
    <row r="413" spans="1:16" x14ac:dyDescent="0.25">
      <c r="D413" s="673"/>
      <c r="E413" s="673"/>
      <c r="F413" s="673"/>
      <c r="G413" s="673"/>
      <c r="P413" s="675"/>
    </row>
    <row r="414" spans="1:16" x14ac:dyDescent="0.25">
      <c r="D414" s="673"/>
      <c r="E414" s="673"/>
      <c r="F414" s="673"/>
      <c r="G414" s="673"/>
      <c r="P414" s="675"/>
    </row>
    <row r="415" spans="1:16" x14ac:dyDescent="0.25">
      <c r="D415" s="673"/>
      <c r="E415" s="673"/>
      <c r="F415" s="673"/>
      <c r="G415" s="673"/>
      <c r="P415" s="675"/>
    </row>
    <row r="416" spans="1:16" x14ac:dyDescent="0.25">
      <c r="D416" s="673"/>
      <c r="E416" s="673"/>
      <c r="F416" s="673"/>
      <c r="G416" s="673"/>
      <c r="P416" s="676"/>
    </row>
    <row r="417" spans="1:16" x14ac:dyDescent="0.25">
      <c r="D417" s="673"/>
      <c r="E417" s="673"/>
      <c r="F417" s="673"/>
      <c r="G417" s="673"/>
      <c r="P417" s="675"/>
    </row>
    <row r="418" spans="1:16" x14ac:dyDescent="0.25">
      <c r="A418" s="537"/>
      <c r="D418" s="664"/>
      <c r="E418" s="664"/>
      <c r="F418" s="664"/>
      <c r="G418" s="664"/>
      <c r="P418" s="675"/>
    </row>
    <row r="419" spans="1:16" x14ac:dyDescent="0.25">
      <c r="A419" s="537"/>
      <c r="D419" s="664"/>
      <c r="E419" s="664"/>
      <c r="F419" s="664"/>
      <c r="G419" s="664"/>
      <c r="P419" s="675"/>
    </row>
    <row r="420" spans="1:16" x14ac:dyDescent="0.25">
      <c r="A420" s="537"/>
      <c r="D420" s="664"/>
      <c r="E420" s="664"/>
      <c r="F420" s="664"/>
      <c r="G420" s="664"/>
      <c r="P420" s="676"/>
    </row>
    <row r="421" spans="1:16" x14ac:dyDescent="0.25">
      <c r="A421" s="537"/>
      <c r="D421" s="664"/>
      <c r="E421" s="664"/>
      <c r="F421" s="664"/>
      <c r="G421" s="664"/>
      <c r="P421" s="675"/>
    </row>
    <row r="422" spans="1:16" x14ac:dyDescent="0.25">
      <c r="A422" s="537"/>
      <c r="B422" s="537"/>
      <c r="C422" s="538"/>
      <c r="D422" s="664"/>
      <c r="E422" s="664"/>
      <c r="F422" s="664"/>
      <c r="G422" s="673"/>
      <c r="P422" s="675"/>
    </row>
    <row r="423" spans="1:16" x14ac:dyDescent="0.25">
      <c r="D423" s="673"/>
      <c r="E423" s="673"/>
      <c r="F423" s="673"/>
      <c r="G423" s="673"/>
    </row>
    <row r="424" spans="1:16" x14ac:dyDescent="0.25">
      <c r="D424" s="673"/>
      <c r="E424" s="673"/>
      <c r="F424" s="673"/>
      <c r="G424" s="673"/>
    </row>
    <row r="425" spans="1:16" x14ac:dyDescent="0.25">
      <c r="D425" s="673"/>
      <c r="E425" s="673"/>
      <c r="F425" s="673"/>
      <c r="G425" s="673"/>
    </row>
    <row r="426" spans="1:16" x14ac:dyDescent="0.25">
      <c r="A426" s="537"/>
      <c r="D426" s="664"/>
      <c r="E426" s="664"/>
      <c r="F426" s="664"/>
      <c r="G426" s="664"/>
    </row>
    <row r="427" spans="1:16" x14ac:dyDescent="0.25">
      <c r="A427" s="537"/>
      <c r="D427" s="664"/>
      <c r="E427" s="664"/>
      <c r="F427" s="664"/>
      <c r="G427" s="664"/>
    </row>
    <row r="428" spans="1:16" x14ac:dyDescent="0.25">
      <c r="A428" s="537"/>
      <c r="B428" s="537"/>
      <c r="C428" s="538"/>
      <c r="D428" s="664"/>
      <c r="E428" s="664"/>
      <c r="F428" s="664"/>
      <c r="G428" s="673"/>
    </row>
    <row r="429" spans="1:16" x14ac:dyDescent="0.25">
      <c r="A429" s="537"/>
      <c r="D429" s="664"/>
      <c r="E429" s="664"/>
      <c r="F429" s="664"/>
      <c r="G429" s="664"/>
    </row>
    <row r="430" spans="1:16" x14ac:dyDescent="0.25">
      <c r="A430" s="537"/>
      <c r="D430" s="664"/>
      <c r="E430" s="664"/>
      <c r="F430" s="664"/>
      <c r="G430" s="664"/>
    </row>
    <row r="431" spans="1:16" x14ac:dyDescent="0.25">
      <c r="A431" s="537"/>
      <c r="D431" s="673"/>
      <c r="E431" s="664"/>
      <c r="F431" s="664"/>
      <c r="G431" s="673"/>
    </row>
    <row r="432" spans="1:16" x14ac:dyDescent="0.25">
      <c r="A432" s="537"/>
      <c r="B432" s="537"/>
      <c r="C432" s="538"/>
      <c r="D432" s="664"/>
      <c r="E432" s="664"/>
      <c r="F432" s="664"/>
      <c r="G432" s="673"/>
    </row>
    <row r="433" spans="1:16" x14ac:dyDescent="0.25">
      <c r="A433" s="537"/>
      <c r="B433" s="537"/>
      <c r="C433" s="538"/>
      <c r="D433" s="664"/>
      <c r="E433" s="664"/>
      <c r="F433" s="664"/>
      <c r="G433" s="673"/>
    </row>
    <row r="434" spans="1:16" x14ac:dyDescent="0.25">
      <c r="A434" s="537"/>
      <c r="B434" s="537"/>
      <c r="C434" s="538"/>
      <c r="D434" s="664"/>
      <c r="E434" s="664"/>
      <c r="F434" s="664"/>
      <c r="G434" s="673"/>
    </row>
    <row r="435" spans="1:16" x14ac:dyDescent="0.25">
      <c r="A435" s="537"/>
      <c r="B435" s="537"/>
      <c r="C435" s="538"/>
      <c r="D435" s="664"/>
      <c r="E435" s="664"/>
      <c r="F435" s="664"/>
      <c r="G435" s="673"/>
    </row>
    <row r="436" spans="1:16" x14ac:dyDescent="0.25">
      <c r="A436" s="537"/>
      <c r="B436" s="537"/>
      <c r="C436" s="538"/>
      <c r="D436" s="664"/>
      <c r="E436" s="664"/>
      <c r="F436" s="664"/>
      <c r="G436" s="673"/>
      <c r="P436" s="675"/>
    </row>
    <row r="437" spans="1:16" x14ac:dyDescent="0.25">
      <c r="A437" s="537"/>
      <c r="B437" s="537"/>
      <c r="C437" s="538"/>
      <c r="D437" s="664"/>
      <c r="E437" s="664"/>
      <c r="F437" s="664"/>
      <c r="G437" s="673"/>
      <c r="P437" s="675"/>
    </row>
    <row r="438" spans="1:16" x14ac:dyDescent="0.25">
      <c r="A438" s="537"/>
      <c r="D438" s="673"/>
      <c r="E438" s="664"/>
      <c r="F438" s="664"/>
      <c r="G438" s="673"/>
      <c r="P438" s="675"/>
    </row>
    <row r="439" spans="1:16" x14ac:dyDescent="0.25">
      <c r="A439" s="537"/>
      <c r="D439" s="673"/>
      <c r="E439" s="664"/>
      <c r="F439" s="664"/>
      <c r="G439" s="673"/>
      <c r="P439" s="675"/>
    </row>
    <row r="440" spans="1:16" x14ac:dyDescent="0.25">
      <c r="A440" s="537"/>
      <c r="D440" s="673"/>
      <c r="E440" s="664"/>
      <c r="F440" s="664"/>
      <c r="G440" s="673"/>
      <c r="P440" s="675"/>
    </row>
    <row r="441" spans="1:16" x14ac:dyDescent="0.25">
      <c r="A441" s="537"/>
      <c r="D441" s="673"/>
      <c r="E441" s="664"/>
      <c r="F441" s="664"/>
      <c r="G441" s="673"/>
      <c r="P441" s="675"/>
    </row>
    <row r="442" spans="1:16" x14ac:dyDescent="0.25">
      <c r="A442" s="537"/>
      <c r="D442" s="673"/>
      <c r="E442" s="664"/>
      <c r="F442" s="664"/>
      <c r="G442" s="673"/>
      <c r="P442" s="675"/>
    </row>
    <row r="443" spans="1:16" x14ac:dyDescent="0.25">
      <c r="A443" s="537"/>
      <c r="D443" s="673"/>
      <c r="E443" s="664"/>
      <c r="F443" s="664"/>
      <c r="G443" s="673"/>
      <c r="P443" s="676"/>
    </row>
    <row r="444" spans="1:16" x14ac:dyDescent="0.25">
      <c r="A444" s="537"/>
      <c r="B444" s="537"/>
      <c r="C444" s="538"/>
      <c r="D444" s="664"/>
      <c r="E444" s="664"/>
      <c r="F444" s="664"/>
      <c r="G444" s="673"/>
      <c r="P444" s="676"/>
    </row>
    <row r="445" spans="1:16" x14ac:dyDescent="0.25">
      <c r="A445" s="537"/>
      <c r="B445" s="537"/>
      <c r="C445" s="538"/>
      <c r="D445" s="664"/>
      <c r="E445" s="664"/>
      <c r="F445" s="664"/>
      <c r="G445" s="673"/>
      <c r="P445" s="676"/>
    </row>
    <row r="446" spans="1:16" x14ac:dyDescent="0.25">
      <c r="D446" s="673"/>
      <c r="E446" s="673"/>
      <c r="F446" s="673"/>
      <c r="G446" s="673"/>
      <c r="P446" s="675"/>
    </row>
    <row r="447" spans="1:16" x14ac:dyDescent="0.25">
      <c r="D447" s="673"/>
      <c r="E447" s="673"/>
      <c r="F447" s="673"/>
      <c r="G447" s="673"/>
      <c r="P447" s="675"/>
    </row>
    <row r="448" spans="1:16" x14ac:dyDescent="0.25">
      <c r="D448" s="673"/>
      <c r="E448" s="673"/>
      <c r="F448" s="673"/>
      <c r="G448" s="673"/>
      <c r="P448" s="677"/>
    </row>
    <row r="449" spans="1:16" x14ac:dyDescent="0.25">
      <c r="D449" s="673"/>
      <c r="E449" s="673"/>
      <c r="F449" s="673"/>
      <c r="G449" s="673"/>
      <c r="P449" s="675"/>
    </row>
    <row r="450" spans="1:16" x14ac:dyDescent="0.25">
      <c r="D450" s="673"/>
      <c r="E450" s="673"/>
      <c r="F450" s="673"/>
      <c r="G450" s="673"/>
      <c r="P450" s="675"/>
    </row>
    <row r="451" spans="1:16" x14ac:dyDescent="0.25">
      <c r="D451" s="673"/>
      <c r="E451" s="673"/>
      <c r="F451" s="673"/>
      <c r="G451" s="673"/>
      <c r="P451" s="675"/>
    </row>
    <row r="452" spans="1:16" x14ac:dyDescent="0.25">
      <c r="A452" s="537"/>
      <c r="B452" s="537"/>
      <c r="C452" s="538"/>
      <c r="D452" s="664"/>
      <c r="E452" s="664"/>
      <c r="F452" s="664"/>
      <c r="G452" s="664"/>
      <c r="P452" s="675"/>
    </row>
    <row r="453" spans="1:16" x14ac:dyDescent="0.25">
      <c r="A453" s="537"/>
      <c r="B453" s="537"/>
      <c r="C453" s="538"/>
      <c r="D453" s="664"/>
      <c r="E453" s="664"/>
      <c r="F453" s="664"/>
      <c r="G453" s="664"/>
      <c r="P453" s="675"/>
    </row>
    <row r="454" spans="1:16" x14ac:dyDescent="0.25">
      <c r="A454" s="537"/>
      <c r="B454" s="537"/>
      <c r="C454" s="538"/>
      <c r="D454" s="664"/>
      <c r="E454" s="664"/>
      <c r="F454" s="664"/>
      <c r="G454" s="664"/>
      <c r="P454" s="675"/>
    </row>
    <row r="455" spans="1:16" x14ac:dyDescent="0.25">
      <c r="A455" s="537"/>
      <c r="B455" s="537"/>
      <c r="C455" s="538"/>
      <c r="D455" s="664"/>
      <c r="E455" s="664"/>
      <c r="F455" s="664"/>
      <c r="G455" s="664"/>
      <c r="P455" s="675"/>
    </row>
    <row r="456" spans="1:16" x14ac:dyDescent="0.25">
      <c r="A456" s="537"/>
      <c r="B456" s="537"/>
      <c r="C456" s="538"/>
      <c r="D456" s="664"/>
      <c r="E456" s="664"/>
      <c r="F456" s="664"/>
      <c r="G456" s="664"/>
      <c r="P456" s="675"/>
    </row>
    <row r="457" spans="1:16" x14ac:dyDescent="0.25">
      <c r="D457" s="673"/>
      <c r="E457" s="673"/>
      <c r="F457" s="673"/>
      <c r="G457" s="673"/>
      <c r="P457" s="676"/>
    </row>
    <row r="458" spans="1:16" x14ac:dyDescent="0.25">
      <c r="C458" s="538"/>
      <c r="D458" s="673"/>
      <c r="E458" s="673"/>
      <c r="F458" s="673"/>
      <c r="G458" s="673"/>
      <c r="P458" s="676"/>
    </row>
    <row r="459" spans="1:16" x14ac:dyDescent="0.25">
      <c r="D459" s="673"/>
      <c r="E459" s="673"/>
      <c r="F459" s="673"/>
      <c r="G459" s="673"/>
      <c r="P459" s="676"/>
    </row>
    <row r="460" spans="1:16" x14ac:dyDescent="0.25">
      <c r="D460" s="673"/>
      <c r="E460" s="673"/>
      <c r="F460" s="673"/>
      <c r="G460" s="673"/>
      <c r="P460" s="675"/>
    </row>
    <row r="461" spans="1:16" x14ac:dyDescent="0.25">
      <c r="D461" s="673"/>
      <c r="E461" s="673"/>
      <c r="F461" s="673"/>
      <c r="G461" s="673"/>
      <c r="P461" s="675"/>
    </row>
    <row r="462" spans="1:16" x14ac:dyDescent="0.25">
      <c r="D462" s="673"/>
      <c r="E462" s="673"/>
      <c r="F462" s="673"/>
      <c r="G462" s="673"/>
      <c r="P462" s="675"/>
    </row>
    <row r="463" spans="1:16" x14ac:dyDescent="0.25">
      <c r="D463" s="673"/>
      <c r="E463" s="673"/>
      <c r="F463" s="673"/>
      <c r="G463" s="673"/>
      <c r="P463" s="675"/>
    </row>
    <row r="464" spans="1:16" x14ac:dyDescent="0.25">
      <c r="D464" s="673"/>
      <c r="E464" s="673"/>
      <c r="F464" s="673"/>
      <c r="G464" s="673"/>
      <c r="P464" s="675"/>
    </row>
    <row r="465" spans="1:16" x14ac:dyDescent="0.25">
      <c r="A465" s="537"/>
      <c r="D465" s="664"/>
      <c r="E465" s="664"/>
      <c r="F465" s="664"/>
      <c r="G465" s="664"/>
      <c r="P465" s="676"/>
    </row>
    <row r="466" spans="1:16" x14ac:dyDescent="0.25">
      <c r="A466" s="537"/>
      <c r="D466" s="664"/>
      <c r="E466" s="664"/>
      <c r="F466" s="664"/>
      <c r="G466" s="664"/>
      <c r="P466" s="675"/>
    </row>
    <row r="467" spans="1:16" x14ac:dyDescent="0.25">
      <c r="A467" s="537"/>
      <c r="D467" s="664"/>
      <c r="E467" s="664"/>
      <c r="F467" s="664"/>
      <c r="G467" s="664"/>
      <c r="P467" s="675"/>
    </row>
    <row r="468" spans="1:16" x14ac:dyDescent="0.25">
      <c r="A468" s="537"/>
      <c r="D468" s="664"/>
      <c r="E468" s="664"/>
      <c r="F468" s="664"/>
      <c r="G468" s="664"/>
      <c r="P468" s="675"/>
    </row>
    <row r="469" spans="1:16" x14ac:dyDescent="0.25">
      <c r="A469" s="537"/>
      <c r="D469" s="664"/>
      <c r="E469" s="664"/>
      <c r="F469" s="664"/>
      <c r="G469" s="664"/>
      <c r="P469" s="676"/>
    </row>
    <row r="470" spans="1:16" x14ac:dyDescent="0.25">
      <c r="D470" s="673"/>
      <c r="E470" s="673"/>
      <c r="F470" s="673"/>
      <c r="G470" s="673"/>
      <c r="P470" s="677"/>
    </row>
    <row r="471" spans="1:16" x14ac:dyDescent="0.25">
      <c r="D471" s="673"/>
      <c r="E471" s="673"/>
      <c r="F471" s="673"/>
      <c r="G471" s="673"/>
      <c r="P471" s="677"/>
    </row>
    <row r="472" spans="1:16" x14ac:dyDescent="0.25">
      <c r="D472" s="673"/>
      <c r="E472" s="673"/>
      <c r="F472" s="673"/>
      <c r="G472" s="673"/>
      <c r="P472" s="537"/>
    </row>
    <row r="473" spans="1:16" x14ac:dyDescent="0.25">
      <c r="A473" s="537"/>
      <c r="B473" s="537"/>
      <c r="C473" s="538"/>
      <c r="D473" s="664"/>
      <c r="E473" s="664"/>
      <c r="F473" s="664"/>
      <c r="G473" s="664"/>
    </row>
    <row r="474" spans="1:16" x14ac:dyDescent="0.25">
      <c r="A474" s="537"/>
      <c r="B474" s="537"/>
      <c r="C474" s="538"/>
      <c r="D474" s="664"/>
      <c r="E474" s="664"/>
      <c r="F474" s="664"/>
      <c r="G474" s="664"/>
    </row>
    <row r="475" spans="1:16" x14ac:dyDescent="0.25">
      <c r="A475" s="537"/>
      <c r="D475" s="664"/>
      <c r="E475" s="664"/>
      <c r="F475" s="664"/>
      <c r="G475" s="664"/>
    </row>
    <row r="476" spans="1:16" x14ac:dyDescent="0.25">
      <c r="A476" s="537"/>
      <c r="D476" s="664"/>
      <c r="E476" s="664"/>
      <c r="F476" s="664"/>
      <c r="G476" s="664"/>
    </row>
    <row r="477" spans="1:16" x14ac:dyDescent="0.25">
      <c r="A477" s="537"/>
      <c r="D477" s="664"/>
      <c r="E477" s="664"/>
      <c r="F477" s="664"/>
      <c r="G477" s="664"/>
    </row>
    <row r="478" spans="1:16" x14ac:dyDescent="0.25">
      <c r="A478" s="537"/>
      <c r="D478" s="664"/>
      <c r="E478" s="664"/>
      <c r="F478" s="664"/>
      <c r="G478" s="664"/>
    </row>
    <row r="479" spans="1:16" x14ac:dyDescent="0.25">
      <c r="A479" s="537"/>
      <c r="D479" s="664"/>
      <c r="E479" s="664"/>
      <c r="F479" s="664"/>
      <c r="G479" s="664"/>
    </row>
    <row r="480" spans="1:16" x14ac:dyDescent="0.25">
      <c r="A480" s="537"/>
      <c r="D480" s="673"/>
      <c r="E480" s="664"/>
      <c r="F480" s="664"/>
      <c r="G480" s="673"/>
    </row>
    <row r="481" spans="1:7" x14ac:dyDescent="0.25">
      <c r="A481" s="537"/>
      <c r="D481" s="673"/>
      <c r="E481" s="664"/>
      <c r="F481" s="664"/>
      <c r="G481" s="673"/>
    </row>
    <row r="482" spans="1:7" x14ac:dyDescent="0.25">
      <c r="A482" s="537"/>
      <c r="D482" s="673"/>
      <c r="E482" s="664"/>
      <c r="F482" s="664"/>
      <c r="G482" s="673"/>
    </row>
    <row r="483" spans="1:7" x14ac:dyDescent="0.25">
      <c r="A483" s="537"/>
      <c r="D483" s="673"/>
      <c r="E483" s="664"/>
      <c r="F483" s="664"/>
      <c r="G483" s="673"/>
    </row>
    <row r="484" spans="1:7" x14ac:dyDescent="0.25">
      <c r="A484" s="537"/>
      <c r="D484" s="673"/>
      <c r="E484" s="664"/>
      <c r="F484" s="664"/>
      <c r="G484" s="673"/>
    </row>
    <row r="485" spans="1:7" x14ac:dyDescent="0.25">
      <c r="A485" s="537"/>
      <c r="D485" s="673"/>
      <c r="E485" s="664"/>
      <c r="F485" s="664"/>
      <c r="G485" s="673"/>
    </row>
    <row r="486" spans="1:7" x14ac:dyDescent="0.25">
      <c r="A486" s="537"/>
      <c r="D486" s="673"/>
      <c r="E486" s="664"/>
      <c r="F486" s="664"/>
      <c r="G486" s="673"/>
    </row>
    <row r="487" spans="1:7" x14ac:dyDescent="0.25">
      <c r="A487" s="537"/>
      <c r="D487" s="673"/>
      <c r="E487" s="664"/>
      <c r="F487" s="664"/>
      <c r="G487" s="673"/>
    </row>
    <row r="488" spans="1:7" x14ac:dyDescent="0.25">
      <c r="A488" s="537"/>
      <c r="D488" s="673"/>
      <c r="E488" s="664"/>
      <c r="F488" s="664"/>
      <c r="G488" s="673"/>
    </row>
    <row r="489" spans="1:7" x14ac:dyDescent="0.25">
      <c r="A489" s="537"/>
      <c r="D489" s="673"/>
      <c r="E489" s="664"/>
      <c r="F489" s="664"/>
      <c r="G489" s="673"/>
    </row>
    <row r="490" spans="1:7" x14ac:dyDescent="0.25">
      <c r="A490" s="537"/>
      <c r="D490" s="673"/>
      <c r="E490" s="664"/>
      <c r="F490" s="664"/>
      <c r="G490" s="673"/>
    </row>
    <row r="491" spans="1:7" x14ac:dyDescent="0.25">
      <c r="A491" s="537"/>
      <c r="D491" s="673"/>
      <c r="E491" s="664"/>
      <c r="F491" s="664"/>
      <c r="G491" s="673"/>
    </row>
    <row r="492" spans="1:7" x14ac:dyDescent="0.25">
      <c r="A492" s="537"/>
      <c r="B492" s="537"/>
      <c r="C492" s="538"/>
      <c r="D492" s="664"/>
      <c r="E492" s="664"/>
      <c r="F492" s="664"/>
      <c r="G492" s="673"/>
    </row>
    <row r="493" spans="1:7" x14ac:dyDescent="0.25">
      <c r="A493" s="537"/>
      <c r="B493" s="537"/>
      <c r="C493" s="538"/>
      <c r="D493" s="664"/>
      <c r="E493" s="664"/>
      <c r="F493" s="664"/>
      <c r="G493" s="673"/>
    </row>
    <row r="494" spans="1:7" x14ac:dyDescent="0.25">
      <c r="D494" s="673"/>
      <c r="E494" s="673"/>
      <c r="F494" s="673"/>
      <c r="G494" s="673"/>
    </row>
    <row r="495" spans="1:7" x14ac:dyDescent="0.25">
      <c r="D495" s="673"/>
      <c r="E495" s="673"/>
      <c r="F495" s="673"/>
      <c r="G495" s="673"/>
    </row>
    <row r="496" spans="1:7" x14ac:dyDescent="0.25">
      <c r="D496" s="673"/>
      <c r="E496" s="673"/>
      <c r="F496" s="673"/>
      <c r="G496" s="673"/>
    </row>
    <row r="497" spans="1:7" x14ac:dyDescent="0.25">
      <c r="D497" s="673"/>
      <c r="E497" s="673"/>
      <c r="F497" s="673"/>
      <c r="G497" s="673"/>
    </row>
    <row r="498" spans="1:7" x14ac:dyDescent="0.25">
      <c r="D498" s="673"/>
      <c r="E498" s="673"/>
      <c r="F498" s="673"/>
      <c r="G498" s="673"/>
    </row>
    <row r="499" spans="1:7" x14ac:dyDescent="0.25">
      <c r="D499" s="673"/>
      <c r="E499" s="673"/>
      <c r="F499" s="673"/>
      <c r="G499" s="673"/>
    </row>
    <row r="500" spans="1:7" x14ac:dyDescent="0.25">
      <c r="A500" s="537"/>
      <c r="B500" s="537"/>
      <c r="C500" s="538"/>
      <c r="D500" s="664"/>
      <c r="E500" s="664"/>
      <c r="F500" s="664"/>
      <c r="G500" s="664"/>
    </row>
    <row r="501" spans="1:7" x14ac:dyDescent="0.25">
      <c r="A501" s="537"/>
      <c r="B501" s="537"/>
      <c r="C501" s="538"/>
      <c r="D501" s="664"/>
      <c r="E501" s="664"/>
      <c r="F501" s="664"/>
      <c r="G501" s="664"/>
    </row>
    <row r="502" spans="1:7" x14ac:dyDescent="0.25">
      <c r="A502" s="537"/>
      <c r="B502" s="537"/>
      <c r="C502" s="538"/>
      <c r="D502" s="664"/>
      <c r="E502" s="664"/>
      <c r="F502" s="664"/>
      <c r="G502" s="664"/>
    </row>
    <row r="503" spans="1:7" x14ac:dyDescent="0.25">
      <c r="A503" s="537"/>
      <c r="B503" s="537"/>
      <c r="C503" s="538"/>
      <c r="D503" s="664"/>
      <c r="E503" s="664"/>
      <c r="F503" s="664"/>
      <c r="G503" s="664"/>
    </row>
    <row r="504" spans="1:7" x14ac:dyDescent="0.25">
      <c r="D504" s="673"/>
      <c r="E504" s="673"/>
      <c r="F504" s="673"/>
      <c r="G504" s="673"/>
    </row>
    <row r="505" spans="1:7" x14ac:dyDescent="0.25">
      <c r="A505" s="537"/>
      <c r="D505" s="673"/>
      <c r="E505" s="673"/>
      <c r="F505" s="673"/>
      <c r="G505" s="673"/>
    </row>
    <row r="506" spans="1:7" x14ac:dyDescent="0.25">
      <c r="C506" s="538"/>
      <c r="D506" s="673"/>
      <c r="E506" s="673"/>
      <c r="F506" s="673"/>
      <c r="G506" s="673"/>
    </row>
    <row r="507" spans="1:7" x14ac:dyDescent="0.25">
      <c r="C507" s="538"/>
      <c r="D507" s="673"/>
      <c r="E507" s="673"/>
      <c r="F507" s="673"/>
      <c r="G507" s="673"/>
    </row>
    <row r="508" spans="1:7" x14ac:dyDescent="0.25">
      <c r="C508" s="538"/>
      <c r="D508" s="673"/>
      <c r="E508" s="673"/>
      <c r="F508" s="673"/>
      <c r="G508" s="673"/>
    </row>
    <row r="509" spans="1:7" x14ac:dyDescent="0.25">
      <c r="D509" s="673"/>
      <c r="E509" s="673"/>
      <c r="F509" s="673"/>
      <c r="G509" s="673"/>
    </row>
    <row r="510" spans="1:7" x14ac:dyDescent="0.25">
      <c r="D510" s="673"/>
      <c r="E510" s="673"/>
      <c r="F510" s="673"/>
      <c r="G510" s="673"/>
    </row>
    <row r="511" spans="1:7" x14ac:dyDescent="0.25">
      <c r="D511" s="673"/>
      <c r="E511" s="673"/>
      <c r="F511" s="673"/>
      <c r="G511" s="673"/>
    </row>
    <row r="512" spans="1:7" x14ac:dyDescent="0.25">
      <c r="D512" s="673"/>
      <c r="E512" s="673"/>
      <c r="F512" s="673"/>
      <c r="G512" s="673"/>
    </row>
    <row r="513" spans="1:7" x14ac:dyDescent="0.25">
      <c r="D513" s="673"/>
      <c r="E513" s="673"/>
      <c r="F513" s="673"/>
      <c r="G513" s="673"/>
    </row>
    <row r="514" spans="1:7" x14ac:dyDescent="0.25">
      <c r="D514" s="673"/>
      <c r="E514" s="673"/>
      <c r="F514" s="673"/>
      <c r="G514" s="673"/>
    </row>
    <row r="515" spans="1:7" x14ac:dyDescent="0.25">
      <c r="A515" s="537"/>
      <c r="D515" s="664"/>
      <c r="E515" s="664"/>
      <c r="F515" s="664"/>
      <c r="G515" s="664"/>
    </row>
    <row r="516" spans="1:7" x14ac:dyDescent="0.25">
      <c r="A516" s="537"/>
      <c r="D516" s="664"/>
      <c r="E516" s="664"/>
      <c r="F516" s="664"/>
      <c r="G516" s="664"/>
    </row>
    <row r="517" spans="1:7" x14ac:dyDescent="0.25">
      <c r="A517" s="537"/>
      <c r="D517" s="664"/>
      <c r="E517" s="664"/>
      <c r="F517" s="664"/>
      <c r="G517" s="664"/>
    </row>
    <row r="518" spans="1:7" x14ac:dyDescent="0.25">
      <c r="A518" s="537"/>
      <c r="D518" s="664"/>
      <c r="E518" s="664"/>
      <c r="F518" s="664"/>
      <c r="G518" s="664"/>
    </row>
    <row r="519" spans="1:7" x14ac:dyDescent="0.25">
      <c r="D519" s="673"/>
      <c r="E519" s="673"/>
      <c r="F519" s="673"/>
      <c r="G519" s="673"/>
    </row>
    <row r="520" spans="1:7" x14ac:dyDescent="0.25">
      <c r="A520" s="537"/>
      <c r="D520" s="673"/>
      <c r="E520" s="673"/>
      <c r="F520" s="673"/>
      <c r="G520" s="673"/>
    </row>
    <row r="521" spans="1:7" x14ac:dyDescent="0.25">
      <c r="D521" s="673"/>
      <c r="E521" s="673"/>
      <c r="F521" s="673"/>
      <c r="G521" s="673"/>
    </row>
    <row r="522" spans="1:7" x14ac:dyDescent="0.25">
      <c r="D522" s="673"/>
      <c r="E522" s="673"/>
      <c r="F522" s="673"/>
      <c r="G522" s="673"/>
    </row>
    <row r="523" spans="1:7" x14ac:dyDescent="0.25">
      <c r="D523" s="673"/>
      <c r="E523" s="673"/>
      <c r="F523" s="673"/>
      <c r="G523" s="673"/>
    </row>
    <row r="524" spans="1:7" x14ac:dyDescent="0.25">
      <c r="D524" s="673"/>
      <c r="E524" s="673"/>
      <c r="F524" s="673"/>
      <c r="G524" s="673"/>
    </row>
    <row r="525" spans="1:7" x14ac:dyDescent="0.25">
      <c r="A525" s="537"/>
      <c r="D525" s="664"/>
      <c r="E525" s="664"/>
      <c r="F525" s="664"/>
      <c r="G525" s="664"/>
    </row>
    <row r="526" spans="1:7" x14ac:dyDescent="0.25">
      <c r="D526" s="673"/>
      <c r="E526" s="673"/>
      <c r="F526" s="673"/>
      <c r="G526" s="673"/>
    </row>
    <row r="527" spans="1:7" x14ac:dyDescent="0.25">
      <c r="A527" s="537"/>
      <c r="D527" s="673"/>
      <c r="E527" s="673"/>
      <c r="F527" s="673"/>
      <c r="G527" s="673"/>
    </row>
    <row r="528" spans="1:7" x14ac:dyDescent="0.25">
      <c r="D528" s="673"/>
      <c r="E528" s="673"/>
      <c r="F528" s="673"/>
      <c r="G528" s="673"/>
    </row>
    <row r="529" spans="1:7" x14ac:dyDescent="0.25">
      <c r="A529" s="537"/>
      <c r="B529" s="537"/>
      <c r="C529" s="538"/>
      <c r="D529" s="664"/>
      <c r="E529" s="664"/>
      <c r="F529" s="664"/>
      <c r="G529" s="664"/>
    </row>
    <row r="530" spans="1:7" x14ac:dyDescent="0.25">
      <c r="D530" s="673"/>
      <c r="E530" s="673"/>
      <c r="F530" s="673"/>
      <c r="G530" s="673"/>
    </row>
    <row r="531" spans="1:7" x14ac:dyDescent="0.25">
      <c r="A531" s="537"/>
      <c r="D531" s="664"/>
      <c r="E531" s="664"/>
      <c r="F531" s="664"/>
      <c r="G531" s="664"/>
    </row>
    <row r="532" spans="1:7" x14ac:dyDescent="0.25">
      <c r="A532" s="537"/>
      <c r="D532" s="664"/>
      <c r="E532" s="664"/>
      <c r="F532" s="664"/>
      <c r="G532" s="664"/>
    </row>
    <row r="533" spans="1:7" x14ac:dyDescent="0.25">
      <c r="A533" s="537"/>
      <c r="D533" s="664"/>
      <c r="E533" s="664"/>
      <c r="F533" s="664"/>
      <c r="G533" s="664"/>
    </row>
    <row r="534" spans="1:7" x14ac:dyDescent="0.25">
      <c r="A534" s="537"/>
      <c r="D534" s="664"/>
      <c r="E534" s="664"/>
      <c r="F534" s="664"/>
      <c r="G534" s="664"/>
    </row>
    <row r="535" spans="1:7" x14ac:dyDescent="0.25">
      <c r="A535" s="537"/>
      <c r="D535" s="664"/>
      <c r="E535" s="664"/>
      <c r="F535" s="664"/>
      <c r="G535" s="664"/>
    </row>
    <row r="536" spans="1:7" x14ac:dyDescent="0.25">
      <c r="A536" s="537"/>
      <c r="D536" s="664"/>
      <c r="E536" s="664"/>
      <c r="F536" s="664"/>
      <c r="G536" s="664"/>
    </row>
    <row r="537" spans="1:7" x14ac:dyDescent="0.25">
      <c r="A537" s="537"/>
      <c r="D537" s="664"/>
      <c r="E537" s="664"/>
      <c r="F537" s="664"/>
      <c r="G537" s="664"/>
    </row>
    <row r="538" spans="1:7" x14ac:dyDescent="0.25">
      <c r="A538" s="537"/>
      <c r="D538" s="664"/>
      <c r="E538" s="664"/>
      <c r="F538" s="664"/>
      <c r="G538" s="664"/>
    </row>
    <row r="539" spans="1:7" x14ac:dyDescent="0.25">
      <c r="A539" s="537"/>
      <c r="D539" s="664"/>
      <c r="E539" s="664"/>
      <c r="F539" s="664"/>
      <c r="G539" s="664"/>
    </row>
    <row r="540" spans="1:7" x14ac:dyDescent="0.25">
      <c r="A540" s="537"/>
      <c r="B540" s="537"/>
      <c r="C540" s="538"/>
      <c r="D540" s="664"/>
      <c r="E540" s="664"/>
      <c r="F540" s="664"/>
      <c r="G540" s="673"/>
    </row>
    <row r="541" spans="1:7" x14ac:dyDescent="0.25">
      <c r="A541" s="537"/>
      <c r="B541" s="537"/>
      <c r="C541" s="538"/>
      <c r="D541" s="664"/>
      <c r="E541" s="664"/>
      <c r="F541" s="664"/>
      <c r="G541" s="673"/>
    </row>
    <row r="542" spans="1:7" x14ac:dyDescent="0.25">
      <c r="D542" s="673"/>
      <c r="E542" s="673"/>
      <c r="F542" s="673"/>
      <c r="G542" s="673"/>
    </row>
    <row r="543" spans="1:7" x14ac:dyDescent="0.25">
      <c r="D543" s="673"/>
      <c r="E543" s="673"/>
      <c r="F543" s="673"/>
      <c r="G543" s="673"/>
    </row>
    <row r="544" spans="1:7" x14ac:dyDescent="0.25">
      <c r="D544" s="673"/>
      <c r="E544" s="673"/>
      <c r="F544" s="673"/>
      <c r="G544" s="673"/>
    </row>
    <row r="545" spans="1:7" x14ac:dyDescent="0.25">
      <c r="D545" s="673"/>
      <c r="E545" s="673"/>
      <c r="F545" s="673"/>
      <c r="G545" s="673"/>
    </row>
    <row r="546" spans="1:7" x14ac:dyDescent="0.25">
      <c r="D546" s="673"/>
      <c r="E546" s="673"/>
      <c r="F546" s="673"/>
      <c r="G546" s="673"/>
    </row>
    <row r="547" spans="1:7" x14ac:dyDescent="0.25">
      <c r="D547" s="673"/>
      <c r="E547" s="673"/>
      <c r="F547" s="673"/>
      <c r="G547" s="673"/>
    </row>
    <row r="548" spans="1:7" x14ac:dyDescent="0.25">
      <c r="A548" s="537"/>
      <c r="B548" s="537"/>
      <c r="C548" s="538"/>
      <c r="D548" s="664"/>
      <c r="E548" s="664"/>
      <c r="F548" s="664"/>
      <c r="G548" s="664"/>
    </row>
    <row r="549" spans="1:7" x14ac:dyDescent="0.25">
      <c r="A549" s="537"/>
      <c r="B549" s="537"/>
      <c r="C549" s="538"/>
      <c r="D549" s="664"/>
      <c r="E549" s="664"/>
      <c r="F549" s="664"/>
      <c r="G549" s="664"/>
    </row>
    <row r="550" spans="1:7" x14ac:dyDescent="0.25">
      <c r="A550" s="537"/>
      <c r="B550" s="537"/>
      <c r="C550" s="538"/>
      <c r="D550" s="664"/>
      <c r="E550" s="664"/>
      <c r="F550" s="664"/>
      <c r="G550" s="664"/>
    </row>
    <row r="551" spans="1:7" x14ac:dyDescent="0.25">
      <c r="D551" s="673"/>
      <c r="E551" s="673"/>
      <c r="F551" s="673"/>
      <c r="G551" s="673"/>
    </row>
    <row r="552" spans="1:7" x14ac:dyDescent="0.25">
      <c r="A552" s="537"/>
      <c r="D552" s="673"/>
      <c r="E552" s="673"/>
      <c r="F552" s="673"/>
      <c r="G552" s="673"/>
    </row>
    <row r="553" spans="1:7" x14ac:dyDescent="0.25">
      <c r="D553" s="673"/>
      <c r="E553" s="673"/>
      <c r="F553" s="673"/>
      <c r="G553" s="673"/>
    </row>
    <row r="554" spans="1:7" x14ac:dyDescent="0.25">
      <c r="D554" s="673"/>
      <c r="E554" s="673"/>
      <c r="F554" s="673"/>
      <c r="G554" s="673"/>
    </row>
    <row r="555" spans="1:7" x14ac:dyDescent="0.25">
      <c r="D555" s="673"/>
      <c r="E555" s="673"/>
      <c r="F555" s="673"/>
      <c r="G555" s="673"/>
    </row>
    <row r="556" spans="1:7" x14ac:dyDescent="0.25">
      <c r="D556" s="673"/>
      <c r="E556" s="673"/>
      <c r="F556" s="673"/>
      <c r="G556" s="673"/>
    </row>
    <row r="557" spans="1:7" x14ac:dyDescent="0.25">
      <c r="D557" s="673"/>
      <c r="E557" s="673"/>
      <c r="F557" s="673"/>
      <c r="G557" s="673"/>
    </row>
    <row r="558" spans="1:7" x14ac:dyDescent="0.25">
      <c r="D558" s="673"/>
      <c r="E558" s="673"/>
      <c r="F558" s="673"/>
      <c r="G558" s="673"/>
    </row>
    <row r="559" spans="1:7" x14ac:dyDescent="0.25">
      <c r="D559" s="673"/>
      <c r="E559" s="673"/>
      <c r="F559" s="673"/>
      <c r="G559" s="673"/>
    </row>
    <row r="560" spans="1:7" x14ac:dyDescent="0.25">
      <c r="D560" s="673"/>
      <c r="E560" s="673"/>
      <c r="F560" s="673"/>
      <c r="G560" s="673"/>
    </row>
    <row r="561" spans="1:7" x14ac:dyDescent="0.25">
      <c r="D561" s="673"/>
      <c r="E561" s="673"/>
      <c r="F561" s="673"/>
      <c r="G561" s="673"/>
    </row>
    <row r="562" spans="1:7" x14ac:dyDescent="0.25">
      <c r="D562" s="673"/>
      <c r="E562" s="673"/>
      <c r="F562" s="673"/>
      <c r="G562" s="673"/>
    </row>
    <row r="563" spans="1:7" x14ac:dyDescent="0.25">
      <c r="A563" s="537"/>
      <c r="D563" s="664"/>
      <c r="E563" s="664"/>
      <c r="F563" s="664"/>
      <c r="G563" s="664"/>
    </row>
    <row r="564" spans="1:7" x14ac:dyDescent="0.25">
      <c r="A564" s="537"/>
      <c r="D564" s="664"/>
      <c r="E564" s="664"/>
      <c r="F564" s="664"/>
      <c r="G564" s="664"/>
    </row>
    <row r="565" spans="1:7" x14ac:dyDescent="0.25">
      <c r="A565" s="537"/>
      <c r="D565" s="664"/>
      <c r="E565" s="664"/>
      <c r="F565" s="664"/>
      <c r="G565" s="664"/>
    </row>
    <row r="566" spans="1:7" x14ac:dyDescent="0.25">
      <c r="A566" s="537"/>
      <c r="D566" s="664"/>
      <c r="E566" s="664"/>
      <c r="F566" s="664"/>
      <c r="G566" s="664"/>
    </row>
    <row r="567" spans="1:7" x14ac:dyDescent="0.25">
      <c r="D567" s="673"/>
      <c r="E567" s="673"/>
      <c r="F567" s="673"/>
      <c r="G567" s="673"/>
    </row>
    <row r="568" spans="1:7" x14ac:dyDescent="0.25">
      <c r="A568" s="537"/>
      <c r="D568" s="673"/>
      <c r="E568" s="673"/>
      <c r="F568" s="673"/>
      <c r="G568" s="673"/>
    </row>
    <row r="569" spans="1:7" x14ac:dyDescent="0.25">
      <c r="D569" s="673"/>
      <c r="E569" s="673"/>
      <c r="F569" s="673"/>
      <c r="G569" s="673"/>
    </row>
    <row r="570" spans="1:7" x14ac:dyDescent="0.25">
      <c r="D570" s="673"/>
      <c r="E570" s="673"/>
      <c r="F570" s="673"/>
      <c r="G570" s="673"/>
    </row>
    <row r="571" spans="1:7" x14ac:dyDescent="0.25">
      <c r="D571" s="673"/>
      <c r="E571" s="673"/>
      <c r="F571" s="673"/>
      <c r="G571" s="673"/>
    </row>
    <row r="572" spans="1:7" x14ac:dyDescent="0.25">
      <c r="A572" s="537"/>
      <c r="D572" s="664"/>
      <c r="E572" s="664"/>
      <c r="F572" s="664"/>
      <c r="G572" s="664"/>
    </row>
    <row r="573" spans="1:7" x14ac:dyDescent="0.25">
      <c r="D573" s="673"/>
      <c r="E573" s="673"/>
      <c r="F573" s="673"/>
      <c r="G573" s="673"/>
    </row>
    <row r="574" spans="1:7" x14ac:dyDescent="0.25">
      <c r="A574" s="537"/>
      <c r="D574" s="673"/>
      <c r="E574" s="673"/>
      <c r="F574" s="673"/>
      <c r="G574" s="673"/>
    </row>
    <row r="575" spans="1:7" x14ac:dyDescent="0.25">
      <c r="D575" s="673"/>
      <c r="E575" s="673"/>
      <c r="F575" s="673"/>
      <c r="G575" s="673"/>
    </row>
    <row r="576" spans="1:7" x14ac:dyDescent="0.25">
      <c r="A576" s="537"/>
      <c r="B576" s="537"/>
      <c r="C576" s="538"/>
      <c r="D576" s="664"/>
      <c r="E576" s="664"/>
      <c r="F576" s="664"/>
      <c r="G576" s="664"/>
    </row>
    <row r="577" spans="1:7" x14ac:dyDescent="0.25">
      <c r="D577" s="673"/>
      <c r="E577" s="673"/>
      <c r="F577" s="673"/>
      <c r="G577" s="673"/>
    </row>
    <row r="578" spans="1:7" x14ac:dyDescent="0.25">
      <c r="A578" s="537"/>
      <c r="B578" s="537"/>
      <c r="C578" s="538"/>
      <c r="D578" s="664"/>
      <c r="E578" s="664"/>
      <c r="F578" s="664"/>
      <c r="G578" s="664"/>
    </row>
    <row r="579" spans="1:7" x14ac:dyDescent="0.25">
      <c r="A579" s="537"/>
      <c r="B579" s="537"/>
      <c r="C579" s="538"/>
      <c r="D579" s="674"/>
      <c r="E579" s="678"/>
      <c r="F579" s="674"/>
      <c r="G579" s="678"/>
    </row>
    <row r="580" spans="1:7" x14ac:dyDescent="0.25">
      <c r="A580" s="537"/>
      <c r="B580" s="537"/>
      <c r="C580" s="538"/>
      <c r="D580" s="674"/>
      <c r="E580" s="678"/>
      <c r="F580" s="674"/>
      <c r="G580" s="678"/>
    </row>
    <row r="581" spans="1:7" x14ac:dyDescent="0.25">
      <c r="A581" s="537"/>
      <c r="B581" s="537"/>
      <c r="C581" s="538"/>
      <c r="D581" s="674"/>
      <c r="E581" s="678"/>
      <c r="F581" s="674"/>
      <c r="G581" s="678"/>
    </row>
    <row r="582" spans="1:7" x14ac:dyDescent="0.25">
      <c r="A582" s="537"/>
      <c r="B582" s="537"/>
      <c r="C582" s="538"/>
      <c r="D582" s="674"/>
      <c r="E582" s="678"/>
      <c r="F582" s="674"/>
      <c r="G582" s="678"/>
    </row>
    <row r="583" spans="1:7" x14ac:dyDescent="0.25">
      <c r="A583" s="537"/>
      <c r="B583" s="537"/>
      <c r="C583" s="538"/>
      <c r="D583" s="674"/>
      <c r="E583" s="678"/>
      <c r="F583" s="674"/>
      <c r="G583" s="678"/>
    </row>
    <row r="584" spans="1:7" x14ac:dyDescent="0.25">
      <c r="A584" s="537"/>
      <c r="B584" s="537"/>
      <c r="C584" s="538"/>
      <c r="D584" s="674"/>
      <c r="E584" s="678"/>
      <c r="F584" s="674"/>
      <c r="G584" s="678"/>
    </row>
    <row r="585" spans="1:7" x14ac:dyDescent="0.25">
      <c r="A585" s="537"/>
      <c r="B585" s="537"/>
      <c r="C585" s="538"/>
      <c r="D585" s="674"/>
      <c r="E585" s="678"/>
      <c r="F585" s="674"/>
      <c r="G585" s="678"/>
    </row>
    <row r="586" spans="1:7" x14ac:dyDescent="0.25">
      <c r="A586" s="537"/>
      <c r="B586" s="537"/>
      <c r="C586" s="538"/>
      <c r="D586" s="674"/>
      <c r="E586" s="678"/>
      <c r="F586" s="674"/>
      <c r="G586" s="678"/>
    </row>
    <row r="587" spans="1:7" x14ac:dyDescent="0.25">
      <c r="A587" s="537"/>
      <c r="B587" s="537"/>
      <c r="C587" s="538"/>
      <c r="D587" s="674"/>
      <c r="E587" s="678"/>
      <c r="F587" s="674"/>
      <c r="G587" s="678"/>
    </row>
    <row r="588" spans="1:7" x14ac:dyDescent="0.25">
      <c r="A588" s="537"/>
      <c r="B588" s="537"/>
      <c r="C588" s="538"/>
      <c r="D588" s="674"/>
      <c r="E588" s="678"/>
      <c r="F588" s="674"/>
      <c r="G588" s="678"/>
    </row>
    <row r="589" spans="1:7" x14ac:dyDescent="0.25">
      <c r="A589" s="537"/>
      <c r="B589" s="537"/>
      <c r="C589" s="538"/>
      <c r="D589" s="674"/>
      <c r="E589" s="678"/>
      <c r="F589" s="674"/>
      <c r="G589" s="678"/>
    </row>
    <row r="590" spans="1:7" x14ac:dyDescent="0.25">
      <c r="A590" s="537"/>
      <c r="B590" s="537"/>
      <c r="C590" s="538"/>
      <c r="D590" s="674"/>
      <c r="E590" s="674"/>
      <c r="F590" s="674"/>
    </row>
    <row r="591" spans="1:7" x14ac:dyDescent="0.25">
      <c r="A591" s="537"/>
      <c r="B591" s="537"/>
      <c r="C591" s="538"/>
      <c r="D591" s="674"/>
      <c r="E591" s="674"/>
      <c r="F591" s="674"/>
    </row>
    <row r="592" spans="1:7" x14ac:dyDescent="0.25">
      <c r="D592" s="673"/>
      <c r="E592" s="673"/>
      <c r="F592" s="673"/>
      <c r="G592" s="673"/>
    </row>
    <row r="593" spans="1:7" x14ac:dyDescent="0.25">
      <c r="D593" s="673"/>
      <c r="E593" s="673"/>
      <c r="F593" s="673"/>
      <c r="G593" s="673"/>
    </row>
    <row r="594" spans="1:7" x14ac:dyDescent="0.25">
      <c r="D594" s="673"/>
      <c r="E594" s="673"/>
      <c r="F594" s="673"/>
      <c r="G594" s="673"/>
    </row>
    <row r="595" spans="1:7" x14ac:dyDescent="0.25">
      <c r="D595" s="673"/>
      <c r="E595" s="673"/>
      <c r="F595" s="673"/>
      <c r="G595" s="673"/>
    </row>
    <row r="596" spans="1:7" x14ac:dyDescent="0.25">
      <c r="D596" s="673"/>
      <c r="E596" s="673"/>
      <c r="F596" s="673"/>
      <c r="G596" s="673"/>
    </row>
    <row r="597" spans="1:7" x14ac:dyDescent="0.25">
      <c r="D597" s="673"/>
      <c r="E597" s="673"/>
      <c r="F597" s="673"/>
      <c r="G597" s="673"/>
    </row>
    <row r="598" spans="1:7" x14ac:dyDescent="0.25">
      <c r="D598" s="673"/>
      <c r="E598" s="673"/>
      <c r="F598" s="673"/>
      <c r="G598" s="673"/>
    </row>
    <row r="599" spans="1:7" x14ac:dyDescent="0.25">
      <c r="A599" s="537"/>
      <c r="B599" s="537"/>
      <c r="C599" s="538"/>
      <c r="D599" s="664"/>
      <c r="E599" s="664"/>
      <c r="F599" s="664"/>
      <c r="G599" s="664"/>
    </row>
    <row r="600" spans="1:7" x14ac:dyDescent="0.25">
      <c r="A600" s="537"/>
      <c r="B600" s="537"/>
      <c r="C600" s="538"/>
      <c r="D600" s="664"/>
      <c r="E600" s="664"/>
      <c r="F600" s="664"/>
      <c r="G600" s="664"/>
    </row>
    <row r="601" spans="1:7" x14ac:dyDescent="0.25">
      <c r="A601" s="537"/>
      <c r="B601" s="537"/>
      <c r="C601" s="538"/>
      <c r="D601" s="664"/>
      <c r="E601" s="664"/>
      <c r="F601" s="664"/>
      <c r="G601" s="664"/>
    </row>
    <row r="602" spans="1:7" x14ac:dyDescent="0.25">
      <c r="D602" s="673"/>
      <c r="E602" s="673"/>
      <c r="F602" s="673"/>
      <c r="G602" s="673"/>
    </row>
    <row r="603" spans="1:7" x14ac:dyDescent="0.25">
      <c r="A603" s="537"/>
      <c r="D603" s="673"/>
      <c r="E603" s="673"/>
      <c r="F603" s="673"/>
      <c r="G603" s="673"/>
    </row>
    <row r="604" spans="1:7" x14ac:dyDescent="0.25">
      <c r="D604" s="673"/>
      <c r="E604" s="673"/>
      <c r="F604" s="673"/>
      <c r="G604" s="664"/>
    </row>
    <row r="605" spans="1:7" x14ac:dyDescent="0.25">
      <c r="D605" s="673"/>
      <c r="E605" s="673"/>
      <c r="F605" s="673"/>
      <c r="G605" s="664"/>
    </row>
    <row r="606" spans="1:7" x14ac:dyDescent="0.25">
      <c r="D606" s="673"/>
      <c r="E606" s="673"/>
      <c r="F606" s="673"/>
      <c r="G606" s="673"/>
    </row>
    <row r="607" spans="1:7" x14ac:dyDescent="0.25">
      <c r="D607" s="673"/>
      <c r="E607" s="673"/>
      <c r="F607" s="673"/>
      <c r="G607" s="673"/>
    </row>
    <row r="608" spans="1:7" x14ac:dyDescent="0.25">
      <c r="D608" s="673"/>
      <c r="E608" s="673"/>
      <c r="F608" s="673"/>
      <c r="G608" s="673"/>
    </row>
    <row r="609" spans="1:7" x14ac:dyDescent="0.25">
      <c r="D609" s="673"/>
      <c r="E609" s="673"/>
      <c r="F609" s="673"/>
      <c r="G609" s="673"/>
    </row>
    <row r="610" spans="1:7" x14ac:dyDescent="0.25">
      <c r="D610" s="673"/>
      <c r="E610" s="673"/>
      <c r="F610" s="673"/>
      <c r="G610" s="673"/>
    </row>
    <row r="611" spans="1:7" x14ac:dyDescent="0.25">
      <c r="D611" s="673"/>
      <c r="E611" s="673"/>
      <c r="F611" s="673"/>
      <c r="G611" s="673"/>
    </row>
    <row r="612" spans="1:7" x14ac:dyDescent="0.25">
      <c r="A612" s="537"/>
      <c r="D612" s="664"/>
      <c r="E612" s="664"/>
      <c r="F612" s="664"/>
      <c r="G612" s="664"/>
    </row>
    <row r="613" spans="1:7" x14ac:dyDescent="0.25">
      <c r="A613" s="537"/>
      <c r="D613" s="664"/>
      <c r="E613" s="664"/>
      <c r="F613" s="664"/>
      <c r="G613" s="664"/>
    </row>
    <row r="614" spans="1:7" x14ac:dyDescent="0.25">
      <c r="A614" s="537"/>
      <c r="D614" s="664"/>
      <c r="E614" s="664"/>
      <c r="F614" s="664"/>
      <c r="G614" s="664"/>
    </row>
    <row r="615" spans="1:7" x14ac:dyDescent="0.25">
      <c r="A615" s="537"/>
      <c r="D615" s="664"/>
      <c r="E615" s="664"/>
      <c r="F615" s="664"/>
      <c r="G615" s="664"/>
    </row>
    <row r="616" spans="1:7" x14ac:dyDescent="0.25">
      <c r="D616" s="673"/>
      <c r="E616" s="673"/>
      <c r="F616" s="673"/>
      <c r="G616" s="673"/>
    </row>
    <row r="617" spans="1:7" x14ac:dyDescent="0.25">
      <c r="A617" s="537"/>
      <c r="D617" s="673"/>
      <c r="E617" s="673"/>
      <c r="F617" s="673"/>
      <c r="G617" s="673"/>
    </row>
    <row r="618" spans="1:7" x14ac:dyDescent="0.25">
      <c r="D618" s="673"/>
      <c r="E618" s="673"/>
      <c r="F618" s="673"/>
      <c r="G618" s="673"/>
    </row>
    <row r="619" spans="1:7" x14ac:dyDescent="0.25">
      <c r="D619" s="673"/>
      <c r="E619" s="673"/>
      <c r="F619" s="673"/>
      <c r="G619" s="673"/>
    </row>
    <row r="620" spans="1:7" x14ac:dyDescent="0.25">
      <c r="D620" s="673"/>
      <c r="E620" s="673"/>
      <c r="F620" s="673"/>
      <c r="G620" s="673"/>
    </row>
    <row r="621" spans="1:7" x14ac:dyDescent="0.25">
      <c r="A621" s="537"/>
      <c r="D621" s="664"/>
      <c r="E621" s="664"/>
      <c r="F621" s="664"/>
      <c r="G621" s="664"/>
    </row>
    <row r="622" spans="1:7" x14ac:dyDescent="0.25">
      <c r="A622" s="537"/>
      <c r="D622" s="664"/>
      <c r="E622" s="664"/>
      <c r="F622" s="664"/>
      <c r="G622" s="664"/>
    </row>
    <row r="623" spans="1:7" x14ac:dyDescent="0.25">
      <c r="A623" s="537"/>
      <c r="D623" s="664"/>
      <c r="E623" s="664"/>
      <c r="F623" s="664"/>
      <c r="G623" s="664"/>
    </row>
    <row r="624" spans="1:7" x14ac:dyDescent="0.25">
      <c r="A624" s="537"/>
      <c r="D624" s="673"/>
      <c r="E624" s="673"/>
      <c r="F624" s="673"/>
      <c r="G624" s="673"/>
    </row>
    <row r="625" spans="1:7" x14ac:dyDescent="0.25">
      <c r="A625" s="537"/>
      <c r="B625" s="537"/>
      <c r="C625" s="538"/>
      <c r="D625" s="664"/>
      <c r="E625" s="664"/>
      <c r="F625" s="664"/>
      <c r="G625" s="664"/>
    </row>
    <row r="626" spans="1:7" x14ac:dyDescent="0.25">
      <c r="D626" s="673"/>
      <c r="E626" s="673"/>
      <c r="F626" s="673"/>
      <c r="G626" s="673"/>
    </row>
    <row r="627" spans="1:7" x14ac:dyDescent="0.25">
      <c r="A627" s="537"/>
      <c r="D627" s="664"/>
      <c r="E627" s="664"/>
      <c r="F627" s="664"/>
      <c r="G627" s="664"/>
    </row>
    <row r="628" spans="1:7" x14ac:dyDescent="0.25">
      <c r="A628" s="537"/>
      <c r="D628" s="664"/>
      <c r="E628" s="664"/>
      <c r="F628" s="664"/>
      <c r="G628" s="664"/>
    </row>
    <row r="629" spans="1:7" x14ac:dyDescent="0.25">
      <c r="A629" s="537"/>
      <c r="D629" s="664"/>
      <c r="E629" s="664"/>
      <c r="F629" s="664"/>
      <c r="G629" s="664"/>
    </row>
    <row r="630" spans="1:7" x14ac:dyDescent="0.25">
      <c r="A630" s="537"/>
      <c r="D630" s="674"/>
      <c r="E630" s="678"/>
      <c r="F630" s="674"/>
      <c r="G630" s="678"/>
    </row>
    <row r="631" spans="1:7" x14ac:dyDescent="0.25">
      <c r="A631" s="537"/>
      <c r="D631" s="674"/>
      <c r="E631" s="678"/>
      <c r="F631" s="674"/>
      <c r="G631" s="678"/>
    </row>
    <row r="632" spans="1:7" x14ac:dyDescent="0.25">
      <c r="A632" s="537"/>
      <c r="D632" s="674"/>
      <c r="E632" s="678"/>
      <c r="F632" s="674"/>
      <c r="G632" s="678"/>
    </row>
    <row r="633" spans="1:7" x14ac:dyDescent="0.25">
      <c r="A633" s="537"/>
      <c r="D633" s="674"/>
      <c r="E633" s="678"/>
      <c r="F633" s="674"/>
      <c r="G633" s="678"/>
    </row>
    <row r="634" spans="1:7" x14ac:dyDescent="0.25">
      <c r="A634" s="537"/>
      <c r="D634" s="674"/>
      <c r="E634" s="678"/>
      <c r="F634" s="674"/>
      <c r="G634" s="678"/>
    </row>
    <row r="635" spans="1:7" x14ac:dyDescent="0.25">
      <c r="A635" s="537"/>
      <c r="D635" s="674"/>
      <c r="E635" s="678"/>
      <c r="F635" s="674"/>
      <c r="G635" s="678"/>
    </row>
    <row r="636" spans="1:7" x14ac:dyDescent="0.25">
      <c r="A636" s="537"/>
      <c r="D636" s="674"/>
      <c r="E636" s="678"/>
      <c r="F636" s="674"/>
      <c r="G636" s="678"/>
    </row>
    <row r="637" spans="1:7" x14ac:dyDescent="0.25">
      <c r="A637" s="537"/>
      <c r="D637" s="674"/>
      <c r="E637" s="678"/>
      <c r="F637" s="674"/>
      <c r="G637" s="678"/>
    </row>
    <row r="638" spans="1:7" x14ac:dyDescent="0.25">
      <c r="A638" s="537"/>
      <c r="D638" s="674"/>
      <c r="E638" s="678"/>
      <c r="F638" s="674"/>
      <c r="G638" s="678"/>
    </row>
    <row r="639" spans="1:7" x14ac:dyDescent="0.25">
      <c r="A639" s="537"/>
      <c r="B639" s="537"/>
      <c r="C639" s="538"/>
      <c r="D639" s="674"/>
      <c r="E639" s="674"/>
      <c r="F639" s="674"/>
    </row>
    <row r="640" spans="1:7" x14ac:dyDescent="0.25">
      <c r="A640" s="537"/>
      <c r="B640" s="537"/>
      <c r="C640" s="538"/>
      <c r="D640" s="674"/>
      <c r="E640" s="674"/>
      <c r="F640" s="674"/>
    </row>
    <row r="641" spans="1:7" x14ac:dyDescent="0.25">
      <c r="D641" s="673"/>
      <c r="E641" s="673"/>
      <c r="F641" s="673"/>
      <c r="G641" s="673"/>
    </row>
    <row r="642" spans="1:7" x14ac:dyDescent="0.25">
      <c r="D642" s="673"/>
      <c r="E642" s="673"/>
      <c r="F642" s="673"/>
      <c r="G642" s="673"/>
    </row>
    <row r="643" spans="1:7" x14ac:dyDescent="0.25">
      <c r="D643" s="673"/>
      <c r="E643" s="673"/>
      <c r="F643" s="673"/>
      <c r="G643" s="673"/>
    </row>
    <row r="644" spans="1:7" x14ac:dyDescent="0.25">
      <c r="D644" s="673"/>
      <c r="E644" s="673"/>
      <c r="F644" s="673"/>
      <c r="G644" s="673"/>
    </row>
    <row r="645" spans="1:7" x14ac:dyDescent="0.25">
      <c r="D645" s="673"/>
      <c r="E645" s="673"/>
      <c r="F645" s="673"/>
      <c r="G645" s="673"/>
    </row>
    <row r="646" spans="1:7" x14ac:dyDescent="0.25">
      <c r="D646" s="673"/>
      <c r="E646" s="673"/>
      <c r="F646" s="673"/>
      <c r="G646" s="673"/>
    </row>
    <row r="647" spans="1:7" x14ac:dyDescent="0.25">
      <c r="D647" s="673"/>
      <c r="E647" s="673"/>
      <c r="F647" s="673"/>
      <c r="G647" s="673"/>
    </row>
    <row r="648" spans="1:7" x14ac:dyDescent="0.25">
      <c r="A648" s="537"/>
      <c r="C648" s="538"/>
      <c r="D648" s="664"/>
      <c r="E648" s="664"/>
      <c r="F648" s="664"/>
      <c r="G648" s="664"/>
    </row>
    <row r="649" spans="1:7" x14ac:dyDescent="0.25">
      <c r="A649" s="537"/>
      <c r="C649" s="538"/>
      <c r="D649" s="664"/>
      <c r="E649" s="664"/>
      <c r="F649" s="664"/>
      <c r="G649" s="664"/>
    </row>
    <row r="650" spans="1:7" x14ac:dyDescent="0.25">
      <c r="A650" s="537"/>
      <c r="C650" s="538"/>
      <c r="D650" s="664"/>
      <c r="E650" s="664"/>
      <c r="F650" s="664"/>
      <c r="G650" s="664"/>
    </row>
    <row r="651" spans="1:7" x14ac:dyDescent="0.25">
      <c r="A651" s="537"/>
      <c r="B651" s="537"/>
      <c r="C651" s="538"/>
      <c r="D651" s="664"/>
      <c r="E651" s="664"/>
      <c r="F651" s="664"/>
      <c r="G651" s="664"/>
    </row>
    <row r="652" spans="1:7" x14ac:dyDescent="0.25">
      <c r="A652" s="537"/>
      <c r="B652" s="537"/>
      <c r="C652" s="538"/>
      <c r="D652" s="664"/>
      <c r="E652" s="664"/>
      <c r="F652" s="664"/>
      <c r="G652" s="664"/>
    </row>
    <row r="653" spans="1:7" x14ac:dyDescent="0.25">
      <c r="D653" s="673"/>
      <c r="E653" s="673"/>
      <c r="F653" s="673"/>
      <c r="G653" s="673"/>
    </row>
    <row r="654" spans="1:7" x14ac:dyDescent="0.25">
      <c r="D654" s="673"/>
      <c r="E654" s="673"/>
      <c r="F654" s="673"/>
      <c r="G654" s="673"/>
    </row>
    <row r="655" spans="1:7" x14ac:dyDescent="0.25">
      <c r="C655" s="538"/>
      <c r="D655" s="673"/>
      <c r="E655" s="673"/>
      <c r="F655" s="673"/>
      <c r="G655" s="673"/>
    </row>
    <row r="656" spans="1:7" x14ac:dyDescent="0.25">
      <c r="C656" s="538"/>
      <c r="D656" s="673"/>
      <c r="E656" s="673"/>
      <c r="F656" s="673"/>
      <c r="G656" s="673"/>
    </row>
    <row r="657" spans="1:7" x14ac:dyDescent="0.25">
      <c r="D657" s="673"/>
      <c r="E657" s="673"/>
      <c r="F657" s="673"/>
      <c r="G657" s="673"/>
    </row>
    <row r="658" spans="1:7" x14ac:dyDescent="0.25">
      <c r="D658" s="673"/>
      <c r="E658" s="673"/>
      <c r="F658" s="673"/>
      <c r="G658" s="673"/>
    </row>
    <row r="659" spans="1:7" x14ac:dyDescent="0.25">
      <c r="D659" s="673"/>
      <c r="E659" s="673"/>
      <c r="F659" s="673"/>
      <c r="G659" s="673"/>
    </row>
    <row r="660" spans="1:7" x14ac:dyDescent="0.25">
      <c r="D660" s="673"/>
      <c r="E660" s="673"/>
      <c r="F660" s="673"/>
      <c r="G660" s="673"/>
    </row>
    <row r="661" spans="1:7" x14ac:dyDescent="0.25">
      <c r="D661" s="673"/>
      <c r="E661" s="673"/>
      <c r="F661" s="673"/>
      <c r="G661" s="673"/>
    </row>
    <row r="662" spans="1:7" x14ac:dyDescent="0.25">
      <c r="A662" s="537"/>
      <c r="D662" s="664"/>
      <c r="E662" s="664"/>
      <c r="F662" s="664"/>
      <c r="G662" s="664"/>
    </row>
    <row r="663" spans="1:7" x14ac:dyDescent="0.25">
      <c r="A663" s="537"/>
      <c r="D663" s="664"/>
      <c r="E663" s="664"/>
      <c r="F663" s="664"/>
      <c r="G663" s="664"/>
    </row>
    <row r="664" spans="1:7" x14ac:dyDescent="0.25">
      <c r="A664" s="537"/>
      <c r="D664" s="664"/>
      <c r="E664" s="664"/>
      <c r="F664" s="664"/>
      <c r="G664" s="664"/>
    </row>
    <row r="665" spans="1:7" x14ac:dyDescent="0.25">
      <c r="A665" s="537"/>
      <c r="D665" s="664"/>
      <c r="E665" s="664"/>
      <c r="F665" s="664"/>
      <c r="G665" s="664"/>
    </row>
    <row r="666" spans="1:7" x14ac:dyDescent="0.25">
      <c r="A666" s="537"/>
      <c r="D666" s="664"/>
      <c r="E666" s="664"/>
      <c r="F666" s="664"/>
      <c r="G666" s="664"/>
    </row>
    <row r="667" spans="1:7" x14ac:dyDescent="0.25">
      <c r="D667" s="673"/>
      <c r="E667" s="673"/>
      <c r="F667" s="673"/>
      <c r="G667" s="673"/>
    </row>
    <row r="668" spans="1:7" x14ac:dyDescent="0.25">
      <c r="D668" s="673"/>
      <c r="E668" s="673"/>
      <c r="F668" s="673"/>
      <c r="G668" s="673"/>
    </row>
    <row r="669" spans="1:7" x14ac:dyDescent="0.25">
      <c r="D669" s="673"/>
      <c r="E669" s="673"/>
      <c r="F669" s="673"/>
      <c r="G669" s="673"/>
    </row>
    <row r="670" spans="1:7" x14ac:dyDescent="0.25">
      <c r="D670" s="673"/>
      <c r="E670" s="673"/>
      <c r="F670" s="673"/>
      <c r="G670" s="673"/>
    </row>
    <row r="671" spans="1:7" x14ac:dyDescent="0.25">
      <c r="A671" s="537"/>
      <c r="B671" s="537"/>
      <c r="C671" s="538"/>
      <c r="D671" s="664"/>
      <c r="E671" s="664"/>
      <c r="F671" s="664"/>
      <c r="G671" s="664"/>
    </row>
    <row r="672" spans="1:7" x14ac:dyDescent="0.25">
      <c r="A672" s="537"/>
      <c r="B672" s="537"/>
      <c r="C672" s="538"/>
      <c r="D672" s="664"/>
      <c r="E672" s="664"/>
      <c r="F672" s="664"/>
      <c r="G672" s="664"/>
    </row>
    <row r="673" spans="1:7" x14ac:dyDescent="0.25">
      <c r="A673" s="537"/>
      <c r="D673" s="664"/>
      <c r="E673" s="664"/>
      <c r="F673" s="664"/>
      <c r="G673" s="664"/>
    </row>
    <row r="674" spans="1:7" x14ac:dyDescent="0.25">
      <c r="A674" s="537"/>
      <c r="D674" s="664"/>
      <c r="E674" s="664"/>
      <c r="F674" s="664"/>
      <c r="G674" s="664"/>
    </row>
    <row r="675" spans="1:7" x14ac:dyDescent="0.25">
      <c r="A675" s="537"/>
      <c r="D675" s="664"/>
      <c r="E675" s="664"/>
      <c r="F675" s="664"/>
      <c r="G675" s="664"/>
    </row>
    <row r="676" spans="1:7" x14ac:dyDescent="0.25">
      <c r="A676" s="679"/>
      <c r="B676" s="680"/>
      <c r="C676" s="681"/>
      <c r="D676" s="664"/>
      <c r="E676" s="664"/>
      <c r="F676" s="664"/>
      <c r="G676" s="673"/>
    </row>
    <row r="677" spans="1:7" x14ac:dyDescent="0.25">
      <c r="A677" s="679"/>
      <c r="B677" s="680"/>
      <c r="C677" s="681"/>
      <c r="D677" s="664"/>
      <c r="E677" s="664"/>
      <c r="F677" s="664"/>
      <c r="G677" s="673"/>
    </row>
    <row r="678" spans="1:7" x14ac:dyDescent="0.25">
      <c r="A678" s="679"/>
      <c r="B678" s="680"/>
      <c r="C678" s="681"/>
      <c r="D678" s="664"/>
      <c r="E678" s="664"/>
      <c r="F678" s="664"/>
      <c r="G678" s="673"/>
    </row>
    <row r="679" spans="1:7" x14ac:dyDescent="0.25">
      <c r="A679" s="679"/>
      <c r="B679" s="680"/>
      <c r="C679" s="681"/>
      <c r="D679" s="664"/>
      <c r="E679" s="664"/>
      <c r="F679" s="664"/>
      <c r="G679" s="673"/>
    </row>
    <row r="680" spans="1:7" x14ac:dyDescent="0.25">
      <c r="D680" s="673"/>
      <c r="E680" s="673"/>
      <c r="F680" s="673"/>
      <c r="G680" s="673"/>
    </row>
    <row r="681" spans="1:7" x14ac:dyDescent="0.25">
      <c r="C681" s="538"/>
      <c r="D681" s="673"/>
      <c r="E681" s="673"/>
      <c r="F681" s="673"/>
      <c r="G681" s="673"/>
    </row>
    <row r="682" spans="1:7" x14ac:dyDescent="0.25">
      <c r="A682" s="537"/>
      <c r="B682" s="537"/>
      <c r="C682" s="538"/>
      <c r="D682" s="664"/>
      <c r="E682" s="664"/>
      <c r="F682" s="664"/>
      <c r="G682" s="673"/>
    </row>
    <row r="683" spans="1:7" x14ac:dyDescent="0.25">
      <c r="D683" s="673"/>
      <c r="E683" s="673"/>
      <c r="F683" s="673"/>
      <c r="G683" s="673"/>
    </row>
    <row r="684" spans="1:7" x14ac:dyDescent="0.25">
      <c r="D684" s="673"/>
      <c r="E684" s="673"/>
      <c r="F684" s="673"/>
      <c r="G684" s="673"/>
    </row>
    <row r="685" spans="1:7" x14ac:dyDescent="0.25">
      <c r="D685" s="673"/>
      <c r="E685" s="673"/>
      <c r="F685" s="673"/>
      <c r="G685" s="673"/>
    </row>
    <row r="686" spans="1:7" x14ac:dyDescent="0.25">
      <c r="D686" s="673"/>
      <c r="E686" s="673"/>
      <c r="F686" s="673"/>
      <c r="G686" s="673"/>
    </row>
    <row r="687" spans="1:7" x14ac:dyDescent="0.25">
      <c r="D687" s="673"/>
      <c r="E687" s="673"/>
      <c r="F687" s="673"/>
      <c r="G687" s="673"/>
    </row>
    <row r="688" spans="1:7" x14ac:dyDescent="0.25">
      <c r="D688" s="673"/>
      <c r="E688" s="673"/>
      <c r="F688" s="673"/>
      <c r="G688" s="673"/>
    </row>
    <row r="689" spans="1:7" x14ac:dyDescent="0.25">
      <c r="A689" s="537"/>
      <c r="B689" s="537"/>
      <c r="C689" s="538"/>
      <c r="D689" s="664"/>
      <c r="E689" s="664"/>
      <c r="F689" s="664"/>
      <c r="G689" s="664"/>
    </row>
    <row r="690" spans="1:7" x14ac:dyDescent="0.25">
      <c r="A690" s="537"/>
      <c r="B690" s="537"/>
      <c r="C690" s="538"/>
      <c r="D690" s="664"/>
      <c r="E690" s="664"/>
      <c r="F690" s="664"/>
      <c r="G690" s="664"/>
    </row>
    <row r="691" spans="1:7" x14ac:dyDescent="0.25">
      <c r="A691" s="537"/>
      <c r="B691" s="537"/>
      <c r="C691" s="538"/>
      <c r="D691" s="664"/>
      <c r="E691" s="664"/>
      <c r="F691" s="664"/>
      <c r="G691" s="664"/>
    </row>
    <row r="692" spans="1:7" x14ac:dyDescent="0.25">
      <c r="A692" s="537"/>
      <c r="B692" s="537"/>
      <c r="C692" s="538"/>
      <c r="D692" s="664"/>
      <c r="E692" s="664"/>
      <c r="F692" s="664"/>
      <c r="G692" s="664"/>
    </row>
    <row r="693" spans="1:7" x14ac:dyDescent="0.25">
      <c r="D693" s="673"/>
      <c r="E693" s="673"/>
      <c r="F693" s="673"/>
      <c r="G693" s="673"/>
    </row>
    <row r="694" spans="1:7" x14ac:dyDescent="0.25">
      <c r="A694" s="537"/>
      <c r="D694" s="673"/>
      <c r="E694" s="673"/>
      <c r="F694" s="673"/>
      <c r="G694" s="673"/>
    </row>
    <row r="695" spans="1:7" x14ac:dyDescent="0.25">
      <c r="D695" s="673"/>
      <c r="E695" s="673"/>
      <c r="F695" s="673"/>
      <c r="G695" s="673"/>
    </row>
    <row r="696" spans="1:7" x14ac:dyDescent="0.25">
      <c r="C696" s="538"/>
      <c r="D696" s="673"/>
      <c r="E696" s="673"/>
      <c r="F696" s="673"/>
      <c r="G696" s="673"/>
    </row>
    <row r="697" spans="1:7" x14ac:dyDescent="0.25">
      <c r="C697" s="538"/>
      <c r="D697" s="673"/>
      <c r="E697" s="673"/>
      <c r="F697" s="673"/>
      <c r="G697" s="673"/>
    </row>
    <row r="698" spans="1:7" x14ac:dyDescent="0.25">
      <c r="D698" s="673"/>
      <c r="E698" s="673"/>
      <c r="F698" s="673"/>
      <c r="G698" s="673"/>
    </row>
    <row r="699" spans="1:7" x14ac:dyDescent="0.25">
      <c r="D699" s="673"/>
      <c r="E699" s="673"/>
      <c r="F699" s="673"/>
      <c r="G699" s="673"/>
    </row>
    <row r="700" spans="1:7" x14ac:dyDescent="0.25">
      <c r="D700" s="673"/>
      <c r="E700" s="673"/>
      <c r="F700" s="673"/>
      <c r="G700" s="673"/>
    </row>
    <row r="701" spans="1:7" x14ac:dyDescent="0.25">
      <c r="D701" s="673"/>
      <c r="E701" s="673"/>
      <c r="F701" s="673"/>
      <c r="G701" s="673"/>
    </row>
    <row r="702" spans="1:7" x14ac:dyDescent="0.25">
      <c r="D702" s="673"/>
      <c r="E702" s="673"/>
      <c r="F702" s="673"/>
      <c r="G702" s="673"/>
    </row>
    <row r="703" spans="1:7" x14ac:dyDescent="0.25">
      <c r="D703" s="673"/>
      <c r="E703" s="673"/>
      <c r="F703" s="673"/>
      <c r="G703" s="673"/>
    </row>
    <row r="704" spans="1:7" x14ac:dyDescent="0.25">
      <c r="A704" s="537"/>
      <c r="D704" s="664"/>
      <c r="E704" s="664"/>
      <c r="F704" s="664"/>
      <c r="G704" s="664"/>
    </row>
    <row r="705" spans="1:7" x14ac:dyDescent="0.25">
      <c r="A705" s="537"/>
      <c r="D705" s="664"/>
      <c r="E705" s="664"/>
      <c r="F705" s="664"/>
      <c r="G705" s="664"/>
    </row>
    <row r="706" spans="1:7" x14ac:dyDescent="0.25">
      <c r="A706" s="537"/>
      <c r="D706" s="664"/>
      <c r="E706" s="664"/>
      <c r="F706" s="664"/>
      <c r="G706" s="664"/>
    </row>
    <row r="707" spans="1:7" x14ac:dyDescent="0.25">
      <c r="A707" s="537"/>
      <c r="D707" s="664"/>
      <c r="E707" s="664"/>
      <c r="F707" s="664"/>
      <c r="G707" s="664"/>
    </row>
    <row r="708" spans="1:7" x14ac:dyDescent="0.25">
      <c r="D708" s="673"/>
      <c r="E708" s="673"/>
      <c r="F708" s="673"/>
      <c r="G708" s="673"/>
    </row>
    <row r="709" spans="1:7" x14ac:dyDescent="0.25">
      <c r="A709" s="537"/>
      <c r="D709" s="673"/>
      <c r="E709" s="673"/>
      <c r="F709" s="673"/>
      <c r="G709" s="673"/>
    </row>
    <row r="710" spans="1:7" x14ac:dyDescent="0.25">
      <c r="D710" s="673"/>
      <c r="E710" s="673"/>
      <c r="F710" s="673"/>
      <c r="G710" s="673"/>
    </row>
    <row r="711" spans="1:7" x14ac:dyDescent="0.25">
      <c r="D711" s="673"/>
      <c r="E711" s="673"/>
      <c r="F711" s="673"/>
      <c r="G711" s="673"/>
    </row>
    <row r="712" spans="1:7" x14ac:dyDescent="0.25">
      <c r="D712" s="673"/>
      <c r="E712" s="673"/>
      <c r="F712" s="673"/>
      <c r="G712" s="673"/>
    </row>
    <row r="713" spans="1:7" x14ac:dyDescent="0.25">
      <c r="D713" s="673"/>
      <c r="E713" s="673"/>
      <c r="F713" s="673"/>
      <c r="G713" s="673"/>
    </row>
    <row r="714" spans="1:7" x14ac:dyDescent="0.25">
      <c r="A714" s="537"/>
      <c r="D714" s="664"/>
      <c r="E714" s="664"/>
      <c r="F714" s="664"/>
      <c r="G714" s="664"/>
    </row>
    <row r="715" spans="1:7" x14ac:dyDescent="0.25">
      <c r="D715" s="673"/>
      <c r="E715" s="673"/>
      <c r="F715" s="673"/>
      <c r="G715" s="673"/>
    </row>
    <row r="716" spans="1:7" x14ac:dyDescent="0.25">
      <c r="A716" s="537"/>
      <c r="D716" s="673"/>
      <c r="E716" s="673"/>
      <c r="F716" s="673"/>
      <c r="G716" s="673"/>
    </row>
    <row r="717" spans="1:7" x14ac:dyDescent="0.25">
      <c r="D717" s="673"/>
      <c r="E717" s="673"/>
      <c r="F717" s="673"/>
      <c r="G717" s="673"/>
    </row>
    <row r="718" spans="1:7" x14ac:dyDescent="0.25">
      <c r="A718" s="537"/>
      <c r="B718" s="537"/>
      <c r="C718" s="538"/>
      <c r="D718" s="664"/>
      <c r="E718" s="664"/>
      <c r="F718" s="664"/>
      <c r="G718" s="664"/>
    </row>
    <row r="719" spans="1:7" x14ac:dyDescent="0.25">
      <c r="D719" s="673"/>
      <c r="E719" s="673"/>
      <c r="F719" s="673"/>
      <c r="G719" s="673"/>
    </row>
    <row r="720" spans="1:7" x14ac:dyDescent="0.25">
      <c r="A720" s="537"/>
      <c r="D720" s="664"/>
      <c r="E720" s="664"/>
      <c r="F720" s="664"/>
      <c r="G720" s="664"/>
    </row>
    <row r="721" spans="1:7" x14ac:dyDescent="0.25">
      <c r="A721" s="537"/>
      <c r="D721" s="664"/>
      <c r="E721" s="664"/>
      <c r="F721" s="664"/>
      <c r="G721" s="664"/>
    </row>
    <row r="730" spans="1:7" x14ac:dyDescent="0.25">
      <c r="C730" s="538"/>
    </row>
    <row r="731" spans="1:7" x14ac:dyDescent="0.25">
      <c r="A731" s="537"/>
    </row>
    <row r="732" spans="1:7" x14ac:dyDescent="0.25">
      <c r="D732" s="673"/>
      <c r="E732" s="673"/>
      <c r="F732" s="673"/>
      <c r="G732" s="673"/>
    </row>
    <row r="733" spans="1:7" x14ac:dyDescent="0.25">
      <c r="D733" s="673"/>
      <c r="E733" s="673"/>
      <c r="F733" s="673"/>
      <c r="G733" s="673"/>
    </row>
    <row r="734" spans="1:7" x14ac:dyDescent="0.25">
      <c r="D734" s="673"/>
      <c r="E734" s="673"/>
      <c r="F734" s="673"/>
      <c r="G734" s="673"/>
    </row>
    <row r="735" spans="1:7" x14ac:dyDescent="0.25">
      <c r="D735" s="673"/>
      <c r="E735" s="673"/>
      <c r="F735" s="673"/>
      <c r="G735" s="673"/>
    </row>
    <row r="736" spans="1:7" x14ac:dyDescent="0.25">
      <c r="D736" s="673"/>
      <c r="E736" s="673"/>
      <c r="F736" s="673"/>
      <c r="G736" s="673"/>
    </row>
    <row r="737" spans="1:15" x14ac:dyDescent="0.25">
      <c r="D737" s="673"/>
      <c r="E737" s="673"/>
      <c r="F737" s="673"/>
      <c r="G737" s="673"/>
    </row>
    <row r="738" spans="1:15" x14ac:dyDescent="0.25">
      <c r="A738" s="537"/>
      <c r="B738" s="537"/>
      <c r="C738" s="538"/>
      <c r="D738" s="664"/>
      <c r="E738" s="664"/>
      <c r="F738" s="664"/>
      <c r="G738" s="664"/>
    </row>
    <row r="739" spans="1:15" x14ac:dyDescent="0.25">
      <c r="A739" s="537"/>
      <c r="B739" s="537"/>
      <c r="C739" s="538"/>
      <c r="D739" s="664"/>
      <c r="E739" s="664"/>
      <c r="F739" s="664"/>
      <c r="G739" s="664"/>
      <c r="H739" s="678"/>
      <c r="I739" s="678"/>
      <c r="J739" s="678"/>
      <c r="K739" s="678"/>
      <c r="L739" s="678"/>
      <c r="M739" s="678"/>
      <c r="N739" s="678"/>
      <c r="O739" s="678"/>
    </row>
    <row r="740" spans="1:15" x14ac:dyDescent="0.25">
      <c r="A740" s="537"/>
      <c r="B740" s="537"/>
      <c r="C740" s="538"/>
      <c r="D740" s="664"/>
      <c r="E740" s="664"/>
      <c r="F740" s="664"/>
      <c r="G740" s="664"/>
      <c r="H740" s="678"/>
      <c r="I740" s="678"/>
      <c r="J740" s="678"/>
      <c r="K740" s="678"/>
      <c r="L740" s="678"/>
      <c r="M740" s="678"/>
      <c r="N740" s="678"/>
      <c r="O740" s="678"/>
    </row>
    <row r="741" spans="1:15" x14ac:dyDescent="0.25">
      <c r="A741" s="537"/>
      <c r="B741" s="537"/>
      <c r="C741" s="538"/>
      <c r="D741" s="664"/>
      <c r="E741" s="664"/>
      <c r="F741" s="664"/>
      <c r="G741" s="664"/>
      <c r="H741" s="678"/>
      <c r="I741" s="678"/>
      <c r="J741" s="678"/>
      <c r="K741" s="678"/>
      <c r="L741" s="678"/>
      <c r="M741" s="678"/>
      <c r="N741" s="678"/>
      <c r="O741" s="678"/>
    </row>
    <row r="742" spans="1:15" x14ac:dyDescent="0.25">
      <c r="D742" s="673"/>
      <c r="E742" s="673"/>
      <c r="F742" s="673"/>
      <c r="G742" s="673"/>
    </row>
    <row r="743" spans="1:15" x14ac:dyDescent="0.25">
      <c r="A743" s="537"/>
      <c r="D743" s="673"/>
      <c r="E743" s="673"/>
      <c r="F743" s="673"/>
      <c r="G743" s="673"/>
    </row>
    <row r="744" spans="1:15" x14ac:dyDescent="0.25">
      <c r="D744" s="673"/>
      <c r="E744" s="673"/>
      <c r="F744" s="673"/>
      <c r="G744" s="673"/>
    </row>
    <row r="745" spans="1:15" x14ac:dyDescent="0.25">
      <c r="D745" s="673"/>
      <c r="E745" s="673"/>
      <c r="F745" s="673"/>
      <c r="G745" s="673"/>
    </row>
    <row r="746" spans="1:15" x14ac:dyDescent="0.25">
      <c r="D746" s="673"/>
      <c r="E746" s="673"/>
      <c r="F746" s="673"/>
      <c r="G746" s="673"/>
    </row>
    <row r="747" spans="1:15" x14ac:dyDescent="0.25">
      <c r="D747" s="673"/>
      <c r="E747" s="673"/>
      <c r="F747" s="673"/>
      <c r="G747" s="673"/>
    </row>
    <row r="748" spans="1:15" x14ac:dyDescent="0.25">
      <c r="D748" s="673"/>
      <c r="E748" s="673"/>
      <c r="F748" s="673"/>
      <c r="G748" s="673"/>
    </row>
    <row r="749" spans="1:15" x14ac:dyDescent="0.25">
      <c r="D749" s="673"/>
      <c r="E749" s="673"/>
      <c r="F749" s="673"/>
      <c r="G749" s="673"/>
    </row>
    <row r="750" spans="1:15" x14ac:dyDescent="0.25">
      <c r="D750" s="673"/>
      <c r="E750" s="673"/>
      <c r="F750" s="673"/>
      <c r="G750" s="673"/>
    </row>
    <row r="751" spans="1:15" x14ac:dyDescent="0.25">
      <c r="D751" s="673"/>
      <c r="E751" s="673"/>
      <c r="F751" s="673"/>
      <c r="G751" s="673"/>
    </row>
    <row r="752" spans="1:15" x14ac:dyDescent="0.25">
      <c r="A752" s="537"/>
      <c r="D752" s="664"/>
      <c r="E752" s="664"/>
      <c r="F752" s="664"/>
      <c r="G752" s="664"/>
    </row>
    <row r="753" spans="1:7" x14ac:dyDescent="0.25">
      <c r="A753" s="537"/>
      <c r="D753" s="664"/>
      <c r="E753" s="664"/>
      <c r="F753" s="664"/>
      <c r="G753" s="664"/>
    </row>
    <row r="754" spans="1:7" x14ac:dyDescent="0.25">
      <c r="A754" s="537"/>
      <c r="D754" s="664"/>
      <c r="E754" s="664"/>
      <c r="F754" s="664"/>
      <c r="G754" s="664"/>
    </row>
    <row r="755" spans="1:7" x14ac:dyDescent="0.25">
      <c r="A755" s="537"/>
      <c r="D755" s="664"/>
      <c r="E755" s="664"/>
      <c r="F755" s="664"/>
      <c r="G755" s="664"/>
    </row>
    <row r="756" spans="1:7" x14ac:dyDescent="0.25">
      <c r="D756" s="673"/>
      <c r="E756" s="673"/>
      <c r="F756" s="673"/>
      <c r="G756" s="673"/>
    </row>
    <row r="757" spans="1:7" x14ac:dyDescent="0.25">
      <c r="A757" s="537"/>
      <c r="D757" s="673"/>
      <c r="E757" s="673"/>
      <c r="F757" s="673"/>
      <c r="G757" s="673"/>
    </row>
    <row r="758" spans="1:7" x14ac:dyDescent="0.25">
      <c r="D758" s="673"/>
      <c r="E758" s="673"/>
      <c r="F758" s="673"/>
      <c r="G758" s="673"/>
    </row>
    <row r="759" spans="1:7" x14ac:dyDescent="0.25">
      <c r="D759" s="673"/>
      <c r="E759" s="673"/>
      <c r="F759" s="673"/>
      <c r="G759" s="673"/>
    </row>
    <row r="760" spans="1:7" x14ac:dyDescent="0.25">
      <c r="D760" s="673"/>
      <c r="E760" s="673"/>
      <c r="F760" s="673"/>
      <c r="G760" s="673"/>
    </row>
    <row r="761" spans="1:7" x14ac:dyDescent="0.25">
      <c r="A761" s="537"/>
      <c r="D761" s="664"/>
      <c r="E761" s="664"/>
      <c r="F761" s="664"/>
      <c r="G761" s="664"/>
    </row>
    <row r="762" spans="1:7" x14ac:dyDescent="0.25">
      <c r="D762" s="673"/>
      <c r="E762" s="673"/>
      <c r="F762" s="673"/>
      <c r="G762" s="673"/>
    </row>
    <row r="763" spans="1:7" x14ac:dyDescent="0.25">
      <c r="D763" s="673"/>
      <c r="E763" s="673"/>
      <c r="F763" s="673"/>
      <c r="G763" s="673"/>
    </row>
    <row r="764" spans="1:7" x14ac:dyDescent="0.25">
      <c r="D764" s="673"/>
      <c r="E764" s="673"/>
      <c r="F764" s="673"/>
      <c r="G764" s="673"/>
    </row>
    <row r="765" spans="1:7" x14ac:dyDescent="0.25">
      <c r="A765" s="537"/>
      <c r="B765" s="537"/>
      <c r="C765" s="538"/>
      <c r="D765" s="664"/>
      <c r="E765" s="664"/>
      <c r="F765" s="664"/>
      <c r="G765" s="664"/>
    </row>
    <row r="766" spans="1:7" x14ac:dyDescent="0.25">
      <c r="D766" s="673"/>
      <c r="E766" s="673"/>
      <c r="F766" s="673"/>
      <c r="G766" s="673"/>
    </row>
    <row r="767" spans="1:7" x14ac:dyDescent="0.25">
      <c r="D767" s="673"/>
      <c r="E767" s="673"/>
      <c r="F767" s="673"/>
      <c r="G767" s="673"/>
    </row>
    <row r="768" spans="1:7" x14ac:dyDescent="0.25">
      <c r="A768" s="537"/>
      <c r="D768" s="678"/>
      <c r="E768" s="678"/>
      <c r="F768" s="678"/>
      <c r="G768" s="678"/>
    </row>
    <row r="770" spans="1:7" x14ac:dyDescent="0.25">
      <c r="A770" s="537"/>
      <c r="B770" s="537"/>
    </row>
    <row r="774" spans="1:7" x14ac:dyDescent="0.25">
      <c r="A774" s="537"/>
      <c r="B774" s="537"/>
      <c r="C774" s="538"/>
      <c r="D774" s="664"/>
      <c r="E774" s="664"/>
      <c r="F774" s="664"/>
      <c r="G774" s="664"/>
    </row>
    <row r="775" spans="1:7" x14ac:dyDescent="0.25">
      <c r="A775" s="537"/>
      <c r="B775" s="537"/>
      <c r="C775" s="538"/>
      <c r="D775" s="664"/>
      <c r="E775" s="664"/>
      <c r="F775" s="664"/>
      <c r="G775" s="664"/>
    </row>
    <row r="776" spans="1:7" x14ac:dyDescent="0.25">
      <c r="A776" s="537"/>
      <c r="B776" s="537"/>
      <c r="C776" s="538"/>
      <c r="D776" s="664"/>
      <c r="E776" s="664"/>
      <c r="F776" s="664"/>
      <c r="G776" s="664"/>
    </row>
    <row r="777" spans="1:7" x14ac:dyDescent="0.25">
      <c r="A777" s="537"/>
      <c r="B777" s="537"/>
      <c r="C777" s="538"/>
      <c r="D777" s="664"/>
      <c r="E777" s="664"/>
      <c r="F777" s="664"/>
      <c r="G777" s="664"/>
    </row>
    <row r="779" spans="1:7" x14ac:dyDescent="0.25">
      <c r="C779" s="538"/>
    </row>
    <row r="780" spans="1:7" x14ac:dyDescent="0.25">
      <c r="A780" s="537"/>
      <c r="B780" s="537"/>
    </row>
    <row r="781" spans="1:7" x14ac:dyDescent="0.25">
      <c r="D781" s="673"/>
      <c r="E781" s="673"/>
      <c r="F781" s="673"/>
      <c r="G781" s="673"/>
    </row>
    <row r="782" spans="1:7" x14ac:dyDescent="0.25">
      <c r="D782" s="673"/>
      <c r="E782" s="673"/>
      <c r="F782" s="673"/>
      <c r="G782" s="673"/>
    </row>
    <row r="783" spans="1:7" x14ac:dyDescent="0.25">
      <c r="D783" s="673"/>
      <c r="E783" s="673"/>
      <c r="F783" s="673"/>
      <c r="G783" s="673"/>
    </row>
    <row r="784" spans="1:7" x14ac:dyDescent="0.25">
      <c r="D784" s="673"/>
      <c r="E784" s="673"/>
      <c r="F784" s="673"/>
      <c r="G784" s="673"/>
    </row>
    <row r="785" spans="1:15" x14ac:dyDescent="0.25">
      <c r="D785" s="673"/>
      <c r="E785" s="673"/>
      <c r="F785" s="673"/>
      <c r="G785" s="673"/>
    </row>
    <row r="786" spans="1:15" x14ac:dyDescent="0.25">
      <c r="D786" s="673"/>
      <c r="E786" s="673"/>
      <c r="F786" s="673"/>
      <c r="G786" s="673"/>
    </row>
    <row r="787" spans="1:15" x14ac:dyDescent="0.25">
      <c r="D787" s="673"/>
      <c r="E787" s="673"/>
      <c r="F787" s="673"/>
      <c r="G787" s="673"/>
    </row>
    <row r="788" spans="1:15" x14ac:dyDescent="0.25">
      <c r="A788" s="537"/>
      <c r="B788" s="537"/>
      <c r="C788" s="538"/>
      <c r="D788" s="664"/>
      <c r="E788" s="664"/>
      <c r="F788" s="664"/>
      <c r="G788" s="664"/>
      <c r="H788" s="678"/>
      <c r="I788" s="678"/>
      <c r="J788" s="678"/>
      <c r="K788" s="678"/>
      <c r="L788" s="678"/>
      <c r="M788" s="678"/>
      <c r="N788" s="678"/>
      <c r="O788" s="678"/>
    </row>
    <row r="789" spans="1:15" x14ac:dyDescent="0.25">
      <c r="A789" s="537"/>
      <c r="B789" s="537"/>
      <c r="C789" s="538"/>
      <c r="D789" s="664"/>
      <c r="E789" s="664"/>
      <c r="F789" s="664"/>
      <c r="G789" s="664"/>
      <c r="H789" s="678"/>
      <c r="I789" s="678"/>
      <c r="J789" s="678"/>
      <c r="K789" s="678"/>
      <c r="L789" s="678"/>
      <c r="M789" s="678"/>
      <c r="N789" s="678"/>
      <c r="O789" s="678"/>
    </row>
    <row r="790" spans="1:15" x14ac:dyDescent="0.25">
      <c r="A790" s="537"/>
      <c r="B790" s="537"/>
      <c r="C790" s="538"/>
      <c r="D790" s="664"/>
      <c r="E790" s="664"/>
      <c r="F790" s="664"/>
      <c r="G790" s="664"/>
      <c r="H790" s="678"/>
      <c r="I790" s="678"/>
      <c r="J790" s="678"/>
      <c r="K790" s="678"/>
      <c r="L790" s="678"/>
      <c r="M790" s="678"/>
      <c r="N790" s="678"/>
      <c r="O790" s="678"/>
    </row>
    <row r="791" spans="1:15" x14ac:dyDescent="0.25">
      <c r="D791" s="673"/>
      <c r="E791" s="673"/>
      <c r="F791" s="673"/>
      <c r="G791" s="673"/>
    </row>
    <row r="792" spans="1:15" x14ac:dyDescent="0.25">
      <c r="A792" s="537"/>
      <c r="D792" s="673"/>
      <c r="E792" s="673"/>
      <c r="F792" s="673"/>
      <c r="G792" s="673"/>
    </row>
    <row r="793" spans="1:15" x14ac:dyDescent="0.25">
      <c r="D793" s="673"/>
      <c r="E793" s="673"/>
      <c r="F793" s="673"/>
      <c r="G793" s="673"/>
    </row>
    <row r="794" spans="1:15" x14ac:dyDescent="0.25">
      <c r="D794" s="673"/>
      <c r="E794" s="673"/>
      <c r="F794" s="673"/>
      <c r="G794" s="673"/>
    </row>
    <row r="795" spans="1:15" x14ac:dyDescent="0.25">
      <c r="D795" s="673"/>
      <c r="E795" s="673"/>
      <c r="F795" s="673"/>
      <c r="G795" s="673"/>
    </row>
    <row r="796" spans="1:15" x14ac:dyDescent="0.25">
      <c r="D796" s="673"/>
      <c r="E796" s="673"/>
      <c r="F796" s="673"/>
      <c r="G796" s="673"/>
    </row>
    <row r="797" spans="1:15" x14ac:dyDescent="0.25">
      <c r="D797" s="673"/>
      <c r="E797" s="673"/>
      <c r="F797" s="673"/>
      <c r="G797" s="673"/>
    </row>
    <row r="798" spans="1:15" x14ac:dyDescent="0.25">
      <c r="D798" s="673"/>
      <c r="E798" s="673"/>
      <c r="F798" s="673"/>
      <c r="G798" s="673"/>
    </row>
    <row r="799" spans="1:15" x14ac:dyDescent="0.25">
      <c r="D799" s="673"/>
      <c r="E799" s="673"/>
      <c r="F799" s="673"/>
      <c r="G799" s="673"/>
    </row>
    <row r="800" spans="1:15" x14ac:dyDescent="0.25">
      <c r="D800" s="673"/>
      <c r="E800" s="673"/>
      <c r="F800" s="673"/>
      <c r="G800" s="673"/>
    </row>
    <row r="801" spans="1:7" x14ac:dyDescent="0.25">
      <c r="D801" s="673"/>
      <c r="E801" s="673"/>
      <c r="F801" s="673"/>
      <c r="G801" s="673"/>
    </row>
    <row r="802" spans="1:7" x14ac:dyDescent="0.25">
      <c r="A802" s="537"/>
      <c r="D802" s="664"/>
      <c r="E802" s="664"/>
      <c r="F802" s="664"/>
      <c r="G802" s="664"/>
    </row>
    <row r="803" spans="1:7" x14ac:dyDescent="0.25">
      <c r="A803" s="537"/>
      <c r="D803" s="664"/>
      <c r="E803" s="664"/>
      <c r="F803" s="664"/>
      <c r="G803" s="664"/>
    </row>
    <row r="804" spans="1:7" x14ac:dyDescent="0.25">
      <c r="A804" s="537"/>
      <c r="D804" s="664"/>
      <c r="E804" s="664"/>
      <c r="F804" s="664"/>
      <c r="G804" s="664"/>
    </row>
    <row r="805" spans="1:7" x14ac:dyDescent="0.25">
      <c r="D805" s="673"/>
      <c r="E805" s="673"/>
      <c r="F805" s="673"/>
      <c r="G805" s="673"/>
    </row>
    <row r="806" spans="1:7" x14ac:dyDescent="0.25">
      <c r="A806" s="537"/>
      <c r="D806" s="673"/>
      <c r="E806" s="673"/>
      <c r="F806" s="673"/>
      <c r="G806" s="673"/>
    </row>
    <row r="807" spans="1:7" x14ac:dyDescent="0.25">
      <c r="D807" s="673"/>
      <c r="E807" s="673"/>
      <c r="F807" s="673"/>
      <c r="G807" s="673"/>
    </row>
    <row r="808" spans="1:7" x14ac:dyDescent="0.25">
      <c r="D808" s="673"/>
      <c r="E808" s="673"/>
      <c r="F808" s="673"/>
      <c r="G808" s="673"/>
    </row>
    <row r="809" spans="1:7" x14ac:dyDescent="0.25">
      <c r="D809" s="673"/>
      <c r="E809" s="673"/>
      <c r="F809" s="673"/>
      <c r="G809" s="673"/>
    </row>
    <row r="810" spans="1:7" x14ac:dyDescent="0.25">
      <c r="A810" s="537"/>
      <c r="D810" s="664"/>
      <c r="E810" s="664"/>
      <c r="F810" s="664"/>
      <c r="G810" s="664"/>
    </row>
    <row r="811" spans="1:7" x14ac:dyDescent="0.25">
      <c r="D811" s="673"/>
      <c r="E811" s="673"/>
      <c r="F811" s="673"/>
      <c r="G811" s="673"/>
    </row>
    <row r="812" spans="1:7" x14ac:dyDescent="0.25">
      <c r="D812" s="673"/>
      <c r="E812" s="673"/>
      <c r="F812" s="673"/>
      <c r="G812" s="673"/>
    </row>
    <row r="813" spans="1:7" x14ac:dyDescent="0.25">
      <c r="D813" s="673"/>
      <c r="E813" s="673"/>
      <c r="F813" s="673"/>
      <c r="G813" s="673"/>
    </row>
    <row r="814" spans="1:7" x14ac:dyDescent="0.25">
      <c r="A814" s="537"/>
      <c r="D814" s="664"/>
      <c r="E814" s="664"/>
      <c r="F814" s="664"/>
      <c r="G814" s="664"/>
    </row>
    <row r="815" spans="1:7" x14ac:dyDescent="0.25">
      <c r="D815" s="673"/>
      <c r="E815" s="673"/>
      <c r="F815" s="673"/>
      <c r="G815" s="673"/>
    </row>
    <row r="816" spans="1:7" x14ac:dyDescent="0.25">
      <c r="D816" s="673"/>
      <c r="E816" s="673"/>
      <c r="F816" s="673"/>
      <c r="G816" s="673"/>
    </row>
    <row r="817" spans="1:7" x14ac:dyDescent="0.25">
      <c r="A817" s="537"/>
      <c r="D817" s="678"/>
      <c r="E817" s="678"/>
      <c r="F817" s="678"/>
      <c r="G817" s="678"/>
    </row>
    <row r="819" spans="1:7" x14ac:dyDescent="0.25">
      <c r="A819" s="537"/>
      <c r="B819" s="537"/>
    </row>
    <row r="821" spans="1:7" x14ac:dyDescent="0.25">
      <c r="A821" s="537"/>
      <c r="B821" s="537"/>
      <c r="C821" s="538"/>
      <c r="D821" s="664"/>
      <c r="E821" s="664"/>
      <c r="F821" s="664"/>
      <c r="G821" s="664"/>
    </row>
    <row r="827" spans="1:7" x14ac:dyDescent="0.25">
      <c r="C827" s="538"/>
    </row>
    <row r="828" spans="1:7" x14ac:dyDescent="0.25">
      <c r="A828" s="537"/>
      <c r="B828" s="537"/>
    </row>
    <row r="829" spans="1:7" x14ac:dyDescent="0.25">
      <c r="D829" s="673"/>
      <c r="E829" s="673"/>
      <c r="F829" s="673"/>
      <c r="G829" s="673"/>
    </row>
    <row r="830" spans="1:7" x14ac:dyDescent="0.25">
      <c r="D830" s="673"/>
      <c r="E830" s="673"/>
      <c r="F830" s="673"/>
      <c r="G830" s="673"/>
    </row>
    <row r="831" spans="1:7" x14ac:dyDescent="0.25">
      <c r="D831" s="673"/>
      <c r="E831" s="673"/>
      <c r="F831" s="673"/>
      <c r="G831" s="673"/>
    </row>
    <row r="832" spans="1:7" x14ac:dyDescent="0.25">
      <c r="D832" s="673"/>
      <c r="E832" s="673"/>
      <c r="F832" s="673"/>
      <c r="G832" s="673"/>
    </row>
    <row r="833" spans="1:7" x14ac:dyDescent="0.25">
      <c r="D833" s="673"/>
      <c r="E833" s="673"/>
      <c r="F833" s="673"/>
      <c r="G833" s="673"/>
    </row>
    <row r="834" spans="1:7" x14ac:dyDescent="0.25">
      <c r="D834" s="673"/>
      <c r="E834" s="673"/>
      <c r="F834" s="673"/>
      <c r="G834" s="673"/>
    </row>
    <row r="835" spans="1:7" x14ac:dyDescent="0.25">
      <c r="D835" s="673"/>
      <c r="E835" s="673"/>
      <c r="F835" s="673"/>
      <c r="G835" s="673"/>
    </row>
    <row r="836" spans="1:7" x14ac:dyDescent="0.25">
      <c r="D836" s="673"/>
      <c r="E836" s="673"/>
      <c r="F836" s="673"/>
      <c r="G836" s="673"/>
    </row>
    <row r="837" spans="1:7" x14ac:dyDescent="0.25">
      <c r="D837" s="673"/>
      <c r="E837" s="673"/>
      <c r="F837" s="673"/>
      <c r="G837" s="673"/>
    </row>
    <row r="838" spans="1:7" x14ac:dyDescent="0.25">
      <c r="A838" s="537"/>
      <c r="B838" s="537"/>
      <c r="C838" s="538"/>
      <c r="D838" s="664"/>
      <c r="E838" s="664"/>
      <c r="F838" s="664"/>
      <c r="G838" s="664"/>
    </row>
    <row r="839" spans="1:7" x14ac:dyDescent="0.25">
      <c r="A839" s="537"/>
      <c r="B839" s="537"/>
      <c r="C839" s="538"/>
      <c r="D839" s="664"/>
      <c r="E839" s="664"/>
      <c r="F839" s="664"/>
      <c r="G839" s="664"/>
    </row>
    <row r="840" spans="1:7" x14ac:dyDescent="0.25">
      <c r="A840" s="537"/>
      <c r="B840" s="537"/>
      <c r="C840" s="538"/>
      <c r="D840" s="664"/>
      <c r="E840" s="664"/>
      <c r="F840" s="664"/>
      <c r="G840" s="664"/>
    </row>
    <row r="841" spans="1:7" x14ac:dyDescent="0.25">
      <c r="A841" s="537"/>
      <c r="B841" s="537"/>
      <c r="C841" s="538"/>
      <c r="D841" s="664"/>
      <c r="E841" s="664"/>
      <c r="F841" s="664"/>
      <c r="G841" s="664"/>
    </row>
    <row r="842" spans="1:7" x14ac:dyDescent="0.25">
      <c r="D842" s="673"/>
      <c r="E842" s="673"/>
      <c r="F842" s="673"/>
      <c r="G842" s="673"/>
    </row>
    <row r="843" spans="1:7" x14ac:dyDescent="0.25">
      <c r="A843" s="537"/>
      <c r="D843" s="673"/>
      <c r="E843" s="673"/>
      <c r="F843" s="673"/>
      <c r="G843" s="673"/>
    </row>
    <row r="844" spans="1:7" x14ac:dyDescent="0.25">
      <c r="D844" s="673"/>
      <c r="E844" s="673"/>
      <c r="F844" s="673"/>
      <c r="G844" s="673"/>
    </row>
    <row r="845" spans="1:7" x14ac:dyDescent="0.25">
      <c r="C845" s="538"/>
      <c r="D845" s="673"/>
      <c r="E845" s="673"/>
      <c r="F845" s="673"/>
      <c r="G845" s="673"/>
    </row>
    <row r="846" spans="1:7" x14ac:dyDescent="0.25">
      <c r="C846" s="538"/>
      <c r="D846" s="673"/>
      <c r="E846" s="673"/>
      <c r="F846" s="673"/>
      <c r="G846" s="673"/>
    </row>
    <row r="847" spans="1:7" x14ac:dyDescent="0.25">
      <c r="D847" s="673"/>
      <c r="E847" s="673"/>
      <c r="F847" s="673"/>
      <c r="G847" s="673"/>
    </row>
    <row r="848" spans="1:7" x14ac:dyDescent="0.25">
      <c r="D848" s="673"/>
      <c r="E848" s="673"/>
      <c r="F848" s="673"/>
      <c r="G848" s="673"/>
    </row>
    <row r="849" spans="1:7" x14ac:dyDescent="0.25">
      <c r="D849" s="673"/>
      <c r="E849" s="673"/>
      <c r="F849" s="673"/>
      <c r="G849" s="673"/>
    </row>
    <row r="850" spans="1:7" x14ac:dyDescent="0.25">
      <c r="D850" s="673"/>
      <c r="E850" s="673"/>
      <c r="F850" s="673"/>
      <c r="G850" s="673"/>
    </row>
    <row r="851" spans="1:7" x14ac:dyDescent="0.25">
      <c r="D851" s="673"/>
      <c r="E851" s="673"/>
      <c r="F851" s="673"/>
      <c r="G851" s="673"/>
    </row>
    <row r="852" spans="1:7" x14ac:dyDescent="0.25">
      <c r="D852" s="673"/>
      <c r="E852" s="673"/>
      <c r="F852" s="673"/>
      <c r="G852" s="673"/>
    </row>
    <row r="853" spans="1:7" x14ac:dyDescent="0.25">
      <c r="A853" s="537"/>
      <c r="D853" s="664"/>
      <c r="E853" s="664"/>
      <c r="F853" s="664"/>
      <c r="G853" s="664"/>
    </row>
    <row r="854" spans="1:7" x14ac:dyDescent="0.25">
      <c r="A854" s="537"/>
      <c r="D854" s="664"/>
      <c r="E854" s="664"/>
      <c r="F854" s="664"/>
      <c r="G854" s="664"/>
    </row>
    <row r="855" spans="1:7" x14ac:dyDescent="0.25">
      <c r="A855" s="537"/>
      <c r="D855" s="664"/>
      <c r="E855" s="664"/>
      <c r="F855" s="664"/>
      <c r="G855" s="664"/>
    </row>
    <row r="856" spans="1:7" x14ac:dyDescent="0.25">
      <c r="A856" s="537"/>
      <c r="D856" s="664"/>
      <c r="E856" s="664"/>
      <c r="F856" s="664"/>
      <c r="G856" s="664"/>
    </row>
    <row r="857" spans="1:7" x14ac:dyDescent="0.25">
      <c r="D857" s="673"/>
      <c r="E857" s="673"/>
      <c r="F857" s="673"/>
      <c r="G857" s="673"/>
    </row>
    <row r="858" spans="1:7" x14ac:dyDescent="0.25">
      <c r="A858" s="537"/>
      <c r="D858" s="673"/>
      <c r="E858" s="673"/>
      <c r="F858" s="673"/>
      <c r="G858" s="673"/>
    </row>
    <row r="859" spans="1:7" x14ac:dyDescent="0.25">
      <c r="D859" s="673"/>
      <c r="E859" s="673"/>
      <c r="F859" s="673"/>
      <c r="G859" s="673"/>
    </row>
    <row r="860" spans="1:7" x14ac:dyDescent="0.25">
      <c r="D860" s="673"/>
      <c r="E860" s="673"/>
      <c r="F860" s="673"/>
      <c r="G860" s="673"/>
    </row>
    <row r="861" spans="1:7" x14ac:dyDescent="0.25">
      <c r="D861" s="673"/>
      <c r="E861" s="673"/>
      <c r="F861" s="673"/>
      <c r="G861" s="673"/>
    </row>
    <row r="862" spans="1:7" x14ac:dyDescent="0.25">
      <c r="D862" s="673"/>
      <c r="E862" s="673"/>
      <c r="F862" s="673"/>
      <c r="G862" s="673"/>
    </row>
    <row r="863" spans="1:7" x14ac:dyDescent="0.25">
      <c r="A863" s="537"/>
      <c r="D863" s="664"/>
      <c r="E863" s="664"/>
      <c r="F863" s="664"/>
      <c r="G863" s="664"/>
    </row>
    <row r="864" spans="1:7" x14ac:dyDescent="0.25">
      <c r="D864" s="673"/>
      <c r="E864" s="673"/>
      <c r="F864" s="673"/>
      <c r="G864" s="673"/>
    </row>
    <row r="865" spans="1:7" x14ac:dyDescent="0.25">
      <c r="A865" s="537"/>
      <c r="D865" s="673"/>
      <c r="E865" s="673"/>
      <c r="F865" s="673"/>
      <c r="G865" s="673"/>
    </row>
    <row r="866" spans="1:7" x14ac:dyDescent="0.25">
      <c r="D866" s="673"/>
      <c r="E866" s="673"/>
      <c r="F866" s="673"/>
      <c r="G866" s="673"/>
    </row>
    <row r="867" spans="1:7" x14ac:dyDescent="0.25">
      <c r="A867" s="537"/>
      <c r="B867" s="537"/>
      <c r="C867" s="538"/>
      <c r="D867" s="664"/>
      <c r="E867" s="664"/>
      <c r="F867" s="664"/>
      <c r="G867" s="664"/>
    </row>
    <row r="868" spans="1:7" x14ac:dyDescent="0.25">
      <c r="D868" s="673"/>
      <c r="E868" s="673"/>
      <c r="F868" s="673"/>
      <c r="G868" s="673"/>
    </row>
    <row r="869" spans="1:7" x14ac:dyDescent="0.25">
      <c r="A869" s="537"/>
      <c r="B869" s="537"/>
      <c r="C869" s="538"/>
      <c r="D869" s="678"/>
      <c r="E869" s="678"/>
      <c r="F869" s="678"/>
      <c r="G869" s="678"/>
    </row>
    <row r="870" spans="1:7" x14ac:dyDescent="0.25">
      <c r="A870" s="537"/>
      <c r="B870" s="537"/>
    </row>
    <row r="875" spans="1:7" x14ac:dyDescent="0.25">
      <c r="C875" s="538"/>
    </row>
    <row r="876" spans="1:7" x14ac:dyDescent="0.25">
      <c r="A876" s="537"/>
      <c r="B876" s="537"/>
    </row>
    <row r="877" spans="1:7" x14ac:dyDescent="0.25">
      <c r="D877" s="673"/>
      <c r="E877" s="673"/>
      <c r="F877" s="673"/>
      <c r="G877" s="673"/>
    </row>
    <row r="878" spans="1:7" x14ac:dyDescent="0.25">
      <c r="D878" s="673"/>
      <c r="E878" s="673"/>
      <c r="F878" s="673"/>
      <c r="G878" s="673"/>
    </row>
    <row r="879" spans="1:7" x14ac:dyDescent="0.25">
      <c r="D879" s="673"/>
      <c r="E879" s="673"/>
      <c r="F879" s="673"/>
      <c r="G879" s="673"/>
    </row>
    <row r="880" spans="1:7" x14ac:dyDescent="0.25">
      <c r="D880" s="673"/>
      <c r="E880" s="673"/>
      <c r="F880" s="673"/>
      <c r="G880" s="673"/>
    </row>
    <row r="881" spans="1:7" x14ac:dyDescent="0.25">
      <c r="D881" s="673"/>
      <c r="E881" s="673"/>
      <c r="F881" s="673"/>
      <c r="G881" s="673"/>
    </row>
    <row r="882" spans="1:7" x14ac:dyDescent="0.25">
      <c r="D882" s="673"/>
      <c r="E882" s="673"/>
      <c r="F882" s="673"/>
      <c r="G882" s="673"/>
    </row>
    <row r="883" spans="1:7" x14ac:dyDescent="0.25">
      <c r="A883" s="537"/>
      <c r="B883" s="537"/>
      <c r="C883" s="538"/>
      <c r="D883" s="664"/>
      <c r="E883" s="664"/>
      <c r="F883" s="664"/>
      <c r="G883" s="664"/>
    </row>
    <row r="884" spans="1:7" x14ac:dyDescent="0.25">
      <c r="A884" s="537"/>
      <c r="B884" s="537"/>
      <c r="C884" s="538"/>
      <c r="D884" s="664"/>
      <c r="E884" s="664"/>
      <c r="F884" s="664"/>
      <c r="G884" s="664"/>
    </row>
    <row r="885" spans="1:7" x14ac:dyDescent="0.25">
      <c r="A885" s="537"/>
      <c r="B885" s="537"/>
      <c r="C885" s="538"/>
      <c r="D885" s="664"/>
      <c r="E885" s="664"/>
      <c r="F885" s="664"/>
      <c r="G885" s="664"/>
    </row>
    <row r="886" spans="1:7" x14ac:dyDescent="0.25">
      <c r="D886" s="673"/>
      <c r="E886" s="673"/>
      <c r="F886" s="673"/>
      <c r="G886" s="673"/>
    </row>
    <row r="887" spans="1:7" x14ac:dyDescent="0.25">
      <c r="A887" s="537"/>
      <c r="D887" s="673"/>
      <c r="E887" s="673"/>
      <c r="F887" s="673"/>
      <c r="G887" s="673"/>
    </row>
    <row r="888" spans="1:7" x14ac:dyDescent="0.25">
      <c r="D888" s="673"/>
      <c r="E888" s="673"/>
      <c r="F888" s="673"/>
      <c r="G888" s="673"/>
    </row>
    <row r="889" spans="1:7" x14ac:dyDescent="0.25">
      <c r="D889" s="673"/>
      <c r="E889" s="673"/>
      <c r="F889" s="673"/>
      <c r="G889" s="673"/>
    </row>
    <row r="890" spans="1:7" x14ac:dyDescent="0.25">
      <c r="D890" s="673"/>
      <c r="E890" s="673"/>
      <c r="F890" s="673"/>
      <c r="G890" s="673"/>
    </row>
    <row r="891" spans="1:7" x14ac:dyDescent="0.25">
      <c r="D891" s="673"/>
      <c r="E891" s="673"/>
      <c r="F891" s="673"/>
      <c r="G891" s="673"/>
    </row>
    <row r="892" spans="1:7" x14ac:dyDescent="0.25">
      <c r="D892" s="673"/>
      <c r="E892" s="673"/>
      <c r="F892" s="673"/>
      <c r="G892" s="673"/>
    </row>
    <row r="893" spans="1:7" x14ac:dyDescent="0.25">
      <c r="D893" s="673"/>
      <c r="E893" s="673"/>
      <c r="F893" s="673"/>
      <c r="G893" s="673"/>
    </row>
    <row r="894" spans="1:7" x14ac:dyDescent="0.25">
      <c r="D894" s="673"/>
      <c r="E894" s="673"/>
      <c r="F894" s="673"/>
      <c r="G894" s="673"/>
    </row>
    <row r="895" spans="1:7" x14ac:dyDescent="0.25">
      <c r="D895" s="673"/>
      <c r="E895" s="673"/>
      <c r="F895" s="673"/>
      <c r="G895" s="673"/>
    </row>
    <row r="896" spans="1:7" x14ac:dyDescent="0.25">
      <c r="D896" s="673"/>
      <c r="E896" s="673"/>
      <c r="F896" s="673"/>
      <c r="G896" s="673"/>
    </row>
    <row r="897" spans="1:7" x14ac:dyDescent="0.25">
      <c r="D897" s="673"/>
      <c r="E897" s="673"/>
      <c r="F897" s="673"/>
      <c r="G897" s="673"/>
    </row>
    <row r="898" spans="1:7" x14ac:dyDescent="0.25">
      <c r="A898" s="537"/>
      <c r="D898" s="664"/>
      <c r="E898" s="664"/>
      <c r="F898" s="664"/>
      <c r="G898" s="664"/>
    </row>
    <row r="899" spans="1:7" x14ac:dyDescent="0.25">
      <c r="A899" s="537"/>
      <c r="D899" s="664"/>
      <c r="E899" s="664"/>
      <c r="F899" s="664"/>
      <c r="G899" s="664"/>
    </row>
    <row r="900" spans="1:7" x14ac:dyDescent="0.25">
      <c r="A900" s="537"/>
      <c r="D900" s="664"/>
      <c r="E900" s="664"/>
      <c r="F900" s="664"/>
      <c r="G900" s="664"/>
    </row>
    <row r="901" spans="1:7" x14ac:dyDescent="0.25">
      <c r="A901" s="537"/>
      <c r="D901" s="664"/>
      <c r="E901" s="664"/>
      <c r="F901" s="664"/>
      <c r="G901" s="664"/>
    </row>
    <row r="902" spans="1:7" x14ac:dyDescent="0.25">
      <c r="D902" s="673"/>
      <c r="E902" s="673"/>
      <c r="F902" s="673"/>
      <c r="G902" s="673"/>
    </row>
    <row r="903" spans="1:7" x14ac:dyDescent="0.25">
      <c r="A903" s="537"/>
      <c r="D903" s="673"/>
      <c r="E903" s="673"/>
      <c r="F903" s="673"/>
      <c r="G903" s="673"/>
    </row>
    <row r="904" spans="1:7" x14ac:dyDescent="0.25">
      <c r="D904" s="673"/>
      <c r="E904" s="673"/>
      <c r="F904" s="673"/>
      <c r="G904" s="673"/>
    </row>
    <row r="905" spans="1:7" x14ac:dyDescent="0.25">
      <c r="D905" s="673"/>
      <c r="E905" s="673"/>
      <c r="F905" s="673"/>
      <c r="G905" s="673"/>
    </row>
    <row r="906" spans="1:7" x14ac:dyDescent="0.25">
      <c r="D906" s="673"/>
      <c r="E906" s="673"/>
      <c r="F906" s="673"/>
      <c r="G906" s="673"/>
    </row>
    <row r="907" spans="1:7" x14ac:dyDescent="0.25">
      <c r="A907" s="537"/>
      <c r="D907" s="664"/>
      <c r="E907" s="664"/>
      <c r="F907" s="664"/>
      <c r="G907" s="664"/>
    </row>
    <row r="908" spans="1:7" x14ac:dyDescent="0.25">
      <c r="D908" s="673"/>
      <c r="E908" s="673"/>
      <c r="F908" s="673"/>
      <c r="G908" s="673"/>
    </row>
    <row r="909" spans="1:7" x14ac:dyDescent="0.25">
      <c r="A909" s="537"/>
      <c r="D909" s="673"/>
      <c r="E909" s="673"/>
      <c r="F909" s="673"/>
      <c r="G909" s="673"/>
    </row>
    <row r="910" spans="1:7" x14ac:dyDescent="0.25">
      <c r="D910" s="673"/>
      <c r="E910" s="673"/>
      <c r="F910" s="673"/>
      <c r="G910" s="673"/>
    </row>
    <row r="911" spans="1:7" x14ac:dyDescent="0.25">
      <c r="A911" s="537"/>
      <c r="B911" s="537"/>
      <c r="C911" s="538"/>
      <c r="D911" s="664"/>
      <c r="E911" s="664"/>
      <c r="F911" s="664"/>
      <c r="G911" s="664"/>
    </row>
    <row r="912" spans="1:7" x14ac:dyDescent="0.25">
      <c r="D912" s="673"/>
      <c r="E912" s="673"/>
      <c r="F912" s="673"/>
      <c r="G912" s="673"/>
    </row>
    <row r="913" spans="1:7" x14ac:dyDescent="0.25">
      <c r="D913" s="673"/>
      <c r="E913" s="673"/>
      <c r="F913" s="673"/>
      <c r="G913" s="673"/>
    </row>
    <row r="914" spans="1:7" x14ac:dyDescent="0.25">
      <c r="A914" s="537"/>
      <c r="D914" s="664"/>
      <c r="E914" s="664"/>
      <c r="F914" s="664"/>
      <c r="G914" s="664"/>
    </row>
    <row r="916" spans="1:7" x14ac:dyDescent="0.25">
      <c r="A916" s="537"/>
      <c r="B916" s="537"/>
    </row>
    <row r="917" spans="1:7" x14ac:dyDescent="0.25">
      <c r="A917" s="537"/>
      <c r="B917" s="537"/>
    </row>
    <row r="918" spans="1:7" x14ac:dyDescent="0.25">
      <c r="A918" s="537"/>
      <c r="B918" s="537"/>
    </row>
    <row r="919" spans="1:7" x14ac:dyDescent="0.25">
      <c r="A919" s="537"/>
      <c r="B919" s="537"/>
    </row>
    <row r="920" spans="1:7" x14ac:dyDescent="0.25">
      <c r="A920" s="537"/>
      <c r="B920" s="537"/>
    </row>
    <row r="923" spans="1:7" x14ac:dyDescent="0.25">
      <c r="C923" s="538"/>
    </row>
    <row r="924" spans="1:7" x14ac:dyDescent="0.25">
      <c r="A924" s="537"/>
      <c r="B924" s="537"/>
    </row>
    <row r="925" spans="1:7" x14ac:dyDescent="0.25">
      <c r="D925" s="673"/>
      <c r="E925" s="673"/>
      <c r="F925" s="673"/>
      <c r="G925" s="673"/>
    </row>
    <row r="926" spans="1:7" x14ac:dyDescent="0.25">
      <c r="D926" s="673"/>
      <c r="E926" s="673"/>
      <c r="F926" s="673"/>
      <c r="G926" s="673"/>
    </row>
    <row r="927" spans="1:7" x14ac:dyDescent="0.25">
      <c r="D927" s="673"/>
      <c r="E927" s="673"/>
      <c r="F927" s="673"/>
      <c r="G927" s="673"/>
    </row>
    <row r="928" spans="1:7" x14ac:dyDescent="0.25">
      <c r="D928" s="673"/>
      <c r="E928" s="673"/>
      <c r="F928" s="673"/>
      <c r="G928" s="673"/>
    </row>
    <row r="929" spans="1:7" x14ac:dyDescent="0.25">
      <c r="D929" s="673"/>
      <c r="E929" s="673"/>
      <c r="F929" s="673"/>
      <c r="G929" s="673"/>
    </row>
    <row r="930" spans="1:7" x14ac:dyDescent="0.25">
      <c r="D930" s="673"/>
      <c r="E930" s="673"/>
      <c r="F930" s="673"/>
      <c r="G930" s="673"/>
    </row>
    <row r="931" spans="1:7" x14ac:dyDescent="0.25">
      <c r="D931" s="673"/>
      <c r="E931" s="673"/>
      <c r="F931" s="673"/>
      <c r="G931" s="673"/>
    </row>
    <row r="932" spans="1:7" x14ac:dyDescent="0.25">
      <c r="A932" s="537"/>
      <c r="B932" s="537"/>
      <c r="C932" s="538"/>
      <c r="D932" s="664"/>
      <c r="E932" s="664"/>
      <c r="F932" s="664"/>
      <c r="G932" s="664"/>
    </row>
    <row r="933" spans="1:7" x14ac:dyDescent="0.25">
      <c r="A933" s="537"/>
      <c r="B933" s="537"/>
      <c r="C933" s="538"/>
      <c r="D933" s="664"/>
      <c r="E933" s="664"/>
      <c r="F933" s="664"/>
      <c r="G933" s="664"/>
    </row>
    <row r="934" spans="1:7" x14ac:dyDescent="0.25">
      <c r="A934" s="537"/>
      <c r="B934" s="537"/>
      <c r="C934" s="538"/>
      <c r="D934" s="664"/>
      <c r="E934" s="664"/>
      <c r="F934" s="664"/>
      <c r="G934" s="664"/>
    </row>
    <row r="935" spans="1:7" x14ac:dyDescent="0.25">
      <c r="D935" s="673"/>
      <c r="E935" s="673"/>
      <c r="F935" s="673"/>
      <c r="G935" s="673"/>
    </row>
    <row r="936" spans="1:7" x14ac:dyDescent="0.25">
      <c r="A936" s="537"/>
      <c r="D936" s="673"/>
      <c r="E936" s="673"/>
      <c r="F936" s="673"/>
      <c r="G936" s="673"/>
    </row>
    <row r="937" spans="1:7" x14ac:dyDescent="0.25">
      <c r="D937" s="673"/>
      <c r="E937" s="673"/>
      <c r="F937" s="673"/>
      <c r="G937" s="664"/>
    </row>
    <row r="938" spans="1:7" x14ac:dyDescent="0.25">
      <c r="D938" s="673"/>
      <c r="E938" s="673"/>
      <c r="F938" s="673"/>
      <c r="G938" s="673"/>
    </row>
    <row r="939" spans="1:7" x14ac:dyDescent="0.25">
      <c r="D939" s="673"/>
      <c r="E939" s="673"/>
      <c r="F939" s="673"/>
      <c r="G939" s="673"/>
    </row>
    <row r="940" spans="1:7" x14ac:dyDescent="0.25">
      <c r="D940" s="673"/>
      <c r="E940" s="673"/>
      <c r="F940" s="673"/>
      <c r="G940" s="673"/>
    </row>
    <row r="941" spans="1:7" x14ac:dyDescent="0.25">
      <c r="D941" s="673"/>
      <c r="E941" s="673"/>
      <c r="F941" s="673"/>
      <c r="G941" s="673"/>
    </row>
    <row r="942" spans="1:7" x14ac:dyDescent="0.25">
      <c r="D942" s="673"/>
      <c r="E942" s="673"/>
      <c r="F942" s="673"/>
      <c r="G942" s="673"/>
    </row>
    <row r="943" spans="1:7" x14ac:dyDescent="0.25">
      <c r="D943" s="673"/>
      <c r="E943" s="673"/>
      <c r="F943" s="673"/>
      <c r="G943" s="673"/>
    </row>
    <row r="944" spans="1:7" x14ac:dyDescent="0.25">
      <c r="D944" s="673"/>
      <c r="E944" s="673"/>
      <c r="F944" s="673"/>
      <c r="G944" s="673"/>
    </row>
    <row r="945" spans="1:7" x14ac:dyDescent="0.25">
      <c r="A945" s="537"/>
      <c r="D945" s="664"/>
      <c r="E945" s="664"/>
      <c r="F945" s="664"/>
      <c r="G945" s="664"/>
    </row>
    <row r="946" spans="1:7" x14ac:dyDescent="0.25">
      <c r="A946" s="537"/>
      <c r="D946" s="664"/>
      <c r="E946" s="664"/>
      <c r="F946" s="664"/>
      <c r="G946" s="664"/>
    </row>
    <row r="947" spans="1:7" x14ac:dyDescent="0.25">
      <c r="A947" s="537"/>
      <c r="D947" s="664"/>
      <c r="E947" s="664"/>
      <c r="F947" s="664"/>
      <c r="G947" s="664"/>
    </row>
    <row r="948" spans="1:7" x14ac:dyDescent="0.25">
      <c r="A948" s="537"/>
      <c r="D948" s="664"/>
      <c r="E948" s="664"/>
      <c r="F948" s="664"/>
      <c r="G948" s="664"/>
    </row>
    <row r="949" spans="1:7" x14ac:dyDescent="0.25">
      <c r="D949" s="673"/>
      <c r="E949" s="673"/>
      <c r="F949" s="673"/>
      <c r="G949" s="673"/>
    </row>
    <row r="950" spans="1:7" x14ac:dyDescent="0.25">
      <c r="A950" s="537"/>
      <c r="D950" s="673"/>
      <c r="E950" s="673"/>
      <c r="F950" s="673"/>
      <c r="G950" s="673"/>
    </row>
    <row r="951" spans="1:7" x14ac:dyDescent="0.25">
      <c r="D951" s="673"/>
      <c r="E951" s="673"/>
      <c r="F951" s="673"/>
      <c r="G951" s="673"/>
    </row>
    <row r="952" spans="1:7" x14ac:dyDescent="0.25">
      <c r="D952" s="673"/>
      <c r="E952" s="673"/>
      <c r="F952" s="673"/>
      <c r="G952" s="673"/>
    </row>
    <row r="953" spans="1:7" x14ac:dyDescent="0.25">
      <c r="D953" s="673"/>
      <c r="E953" s="673"/>
      <c r="F953" s="673"/>
      <c r="G953" s="673"/>
    </row>
    <row r="954" spans="1:7" x14ac:dyDescent="0.25">
      <c r="A954" s="537"/>
      <c r="D954" s="664"/>
      <c r="E954" s="664"/>
      <c r="F954" s="664"/>
      <c r="G954" s="664"/>
    </row>
    <row r="955" spans="1:7" x14ac:dyDescent="0.25">
      <c r="A955" s="537"/>
      <c r="D955" s="664"/>
      <c r="E955" s="664"/>
      <c r="F955" s="664"/>
      <c r="G955" s="664"/>
    </row>
    <row r="956" spans="1:7" x14ac:dyDescent="0.25">
      <c r="A956" s="537"/>
      <c r="D956" s="664"/>
      <c r="E956" s="664"/>
      <c r="F956" s="664"/>
      <c r="G956" s="664"/>
    </row>
    <row r="957" spans="1:7" x14ac:dyDescent="0.25">
      <c r="A957" s="537"/>
      <c r="D957" s="673"/>
      <c r="E957" s="673"/>
      <c r="F957" s="673"/>
      <c r="G957" s="673"/>
    </row>
    <row r="958" spans="1:7" x14ac:dyDescent="0.25">
      <c r="A958" s="537"/>
      <c r="B958" s="537"/>
      <c r="C958" s="538"/>
      <c r="D958" s="664"/>
      <c r="E958" s="664"/>
      <c r="F958" s="664"/>
      <c r="G958" s="664"/>
    </row>
    <row r="959" spans="1:7" x14ac:dyDescent="0.25">
      <c r="D959" s="673"/>
      <c r="E959" s="673"/>
      <c r="F959" s="673"/>
      <c r="G959" s="673"/>
    </row>
    <row r="960" spans="1:7" x14ac:dyDescent="0.25">
      <c r="D960" s="673"/>
      <c r="E960" s="673"/>
      <c r="F960" s="673"/>
      <c r="G960" s="673"/>
    </row>
    <row r="961" spans="1:7" x14ac:dyDescent="0.25">
      <c r="D961" s="673"/>
      <c r="E961" s="673"/>
      <c r="F961" s="673"/>
      <c r="G961" s="673"/>
    </row>
    <row r="962" spans="1:7" x14ac:dyDescent="0.25">
      <c r="D962" s="673"/>
      <c r="E962" s="673"/>
      <c r="F962" s="673"/>
      <c r="G962" s="673"/>
    </row>
    <row r="964" spans="1:7" x14ac:dyDescent="0.25">
      <c r="A964" s="537"/>
      <c r="D964" s="678"/>
      <c r="E964" s="678"/>
      <c r="F964" s="678"/>
      <c r="G964" s="678"/>
    </row>
    <row r="971" spans="1:7" x14ac:dyDescent="0.25">
      <c r="C971" s="538"/>
    </row>
    <row r="972" spans="1:7" x14ac:dyDescent="0.25">
      <c r="A972" s="537"/>
      <c r="B972" s="537"/>
    </row>
    <row r="973" spans="1:7" x14ac:dyDescent="0.25">
      <c r="D973" s="673"/>
      <c r="E973" s="673"/>
      <c r="F973" s="673"/>
      <c r="G973" s="673"/>
    </row>
    <row r="974" spans="1:7" x14ac:dyDescent="0.25">
      <c r="D974" s="673"/>
      <c r="E974" s="673"/>
      <c r="F974" s="673"/>
      <c r="G974" s="673"/>
    </row>
    <row r="975" spans="1:7" x14ac:dyDescent="0.25">
      <c r="D975" s="673"/>
      <c r="E975" s="673"/>
      <c r="F975" s="673"/>
      <c r="G975" s="673"/>
    </row>
    <row r="976" spans="1:7" x14ac:dyDescent="0.25">
      <c r="D976" s="673"/>
      <c r="E976" s="673"/>
      <c r="F976" s="673"/>
      <c r="G976" s="673"/>
    </row>
    <row r="977" spans="1:7" x14ac:dyDescent="0.25">
      <c r="D977" s="673"/>
      <c r="E977" s="673"/>
      <c r="F977" s="673"/>
      <c r="G977" s="673"/>
    </row>
    <row r="978" spans="1:7" x14ac:dyDescent="0.25">
      <c r="D978" s="673"/>
      <c r="E978" s="673"/>
      <c r="F978" s="673"/>
      <c r="G978" s="673"/>
    </row>
    <row r="979" spans="1:7" x14ac:dyDescent="0.25">
      <c r="A979" s="537"/>
      <c r="B979" s="537"/>
      <c r="C979" s="538"/>
      <c r="D979" s="664"/>
      <c r="E979" s="664"/>
      <c r="F979" s="664"/>
      <c r="G979" s="664"/>
    </row>
    <row r="980" spans="1:7" x14ac:dyDescent="0.25">
      <c r="A980" s="537"/>
      <c r="B980" s="537"/>
      <c r="C980" s="538"/>
      <c r="D980" s="664"/>
      <c r="E980" s="664"/>
      <c r="F980" s="664"/>
      <c r="G980" s="664"/>
    </row>
    <row r="981" spans="1:7" x14ac:dyDescent="0.25">
      <c r="D981" s="673"/>
      <c r="E981" s="673"/>
      <c r="F981" s="673"/>
      <c r="G981" s="673"/>
    </row>
    <row r="982" spans="1:7" x14ac:dyDescent="0.25">
      <c r="A982" s="537"/>
      <c r="D982" s="673"/>
      <c r="E982" s="673"/>
      <c r="F982" s="673"/>
      <c r="G982" s="673"/>
    </row>
    <row r="983" spans="1:7" x14ac:dyDescent="0.25">
      <c r="D983" s="673"/>
      <c r="E983" s="673"/>
      <c r="F983" s="673"/>
      <c r="G983" s="673"/>
    </row>
    <row r="984" spans="1:7" x14ac:dyDescent="0.25">
      <c r="D984" s="673"/>
      <c r="E984" s="673"/>
      <c r="F984" s="673"/>
      <c r="G984" s="673"/>
    </row>
    <row r="985" spans="1:7" x14ac:dyDescent="0.25">
      <c r="D985" s="673"/>
      <c r="E985" s="673"/>
      <c r="F985" s="673"/>
      <c r="G985" s="673"/>
    </row>
    <row r="986" spans="1:7" x14ac:dyDescent="0.25">
      <c r="D986" s="673"/>
      <c r="E986" s="673"/>
      <c r="F986" s="673"/>
      <c r="G986" s="673"/>
    </row>
    <row r="987" spans="1:7" x14ac:dyDescent="0.25">
      <c r="D987" s="673"/>
      <c r="E987" s="673"/>
      <c r="F987" s="673"/>
      <c r="G987" s="673"/>
    </row>
    <row r="988" spans="1:7" x14ac:dyDescent="0.25">
      <c r="D988" s="673"/>
      <c r="E988" s="673"/>
      <c r="F988" s="673"/>
      <c r="G988" s="673"/>
    </row>
    <row r="989" spans="1:7" x14ac:dyDescent="0.25">
      <c r="D989" s="673"/>
      <c r="E989" s="673"/>
      <c r="F989" s="673"/>
      <c r="G989" s="673"/>
    </row>
    <row r="990" spans="1:7" x14ac:dyDescent="0.25">
      <c r="D990" s="673"/>
      <c r="E990" s="673"/>
      <c r="F990" s="673"/>
      <c r="G990" s="673"/>
    </row>
    <row r="991" spans="1:7" x14ac:dyDescent="0.25">
      <c r="A991" s="537"/>
      <c r="D991" s="664"/>
      <c r="E991" s="664"/>
      <c r="F991" s="664"/>
      <c r="G991" s="664"/>
    </row>
    <row r="992" spans="1:7" x14ac:dyDescent="0.25">
      <c r="A992" s="537"/>
      <c r="D992" s="664"/>
      <c r="E992" s="664"/>
      <c r="F992" s="664"/>
      <c r="G992" s="664"/>
    </row>
    <row r="993" spans="1:7" x14ac:dyDescent="0.25">
      <c r="D993" s="673"/>
      <c r="E993" s="673"/>
      <c r="F993" s="673"/>
      <c r="G993" s="673"/>
    </row>
    <row r="994" spans="1:7" x14ac:dyDescent="0.25">
      <c r="A994" s="537"/>
      <c r="D994" s="673"/>
      <c r="E994" s="673"/>
      <c r="F994" s="673"/>
      <c r="G994" s="673"/>
    </row>
    <row r="995" spans="1:7" x14ac:dyDescent="0.25">
      <c r="D995" s="673"/>
      <c r="E995" s="673"/>
      <c r="F995" s="673"/>
      <c r="G995" s="673"/>
    </row>
    <row r="996" spans="1:7" x14ac:dyDescent="0.25">
      <c r="D996" s="673"/>
      <c r="E996" s="673"/>
      <c r="F996" s="673"/>
      <c r="G996" s="673"/>
    </row>
    <row r="997" spans="1:7" x14ac:dyDescent="0.25">
      <c r="D997" s="673"/>
      <c r="E997" s="673"/>
      <c r="F997" s="673"/>
      <c r="G997" s="673"/>
    </row>
    <row r="998" spans="1:7" x14ac:dyDescent="0.25">
      <c r="A998" s="537"/>
      <c r="D998" s="664"/>
      <c r="E998" s="664"/>
      <c r="F998" s="664"/>
      <c r="G998" s="664"/>
    </row>
    <row r="999" spans="1:7" x14ac:dyDescent="0.25">
      <c r="D999" s="673"/>
      <c r="E999" s="673"/>
      <c r="F999" s="673"/>
      <c r="G999" s="673"/>
    </row>
    <row r="1000" spans="1:7" x14ac:dyDescent="0.25">
      <c r="A1000" s="537"/>
      <c r="D1000" s="673"/>
      <c r="E1000" s="673"/>
      <c r="F1000" s="673"/>
      <c r="G1000" s="673"/>
    </row>
    <row r="1001" spans="1:7" x14ac:dyDescent="0.25">
      <c r="D1001" s="673"/>
      <c r="E1001" s="673"/>
      <c r="F1001" s="673"/>
      <c r="G1001" s="673"/>
    </row>
    <row r="1002" spans="1:7" x14ac:dyDescent="0.25">
      <c r="A1002" s="537"/>
      <c r="B1002" s="537"/>
      <c r="C1002" s="538"/>
      <c r="D1002" s="664"/>
      <c r="E1002" s="664"/>
      <c r="F1002" s="664"/>
      <c r="G1002" s="664"/>
    </row>
    <row r="1008" spans="1:7" x14ac:dyDescent="0.25">
      <c r="A1008" s="537"/>
      <c r="D1008" s="678"/>
      <c r="E1008" s="678"/>
      <c r="F1008" s="678"/>
      <c r="G1008" s="678"/>
    </row>
    <row r="1010" spans="1:7" x14ac:dyDescent="0.25">
      <c r="A1010" s="537"/>
      <c r="B1010" s="537"/>
    </row>
    <row r="1013" spans="1:7" x14ac:dyDescent="0.25">
      <c r="A1013" s="537"/>
      <c r="B1013" s="537"/>
      <c r="C1013" s="538"/>
      <c r="D1013" s="678"/>
      <c r="E1013" s="678"/>
      <c r="F1013" s="678"/>
      <c r="G1013" s="678"/>
    </row>
    <row r="1017" spans="1:7" x14ac:dyDescent="0.25">
      <c r="C1017" s="539"/>
    </row>
    <row r="1021" spans="1:7" x14ac:dyDescent="0.25">
      <c r="C1021" s="539"/>
    </row>
  </sheetData>
  <mergeCells count="27">
    <mergeCell ref="A349:P349"/>
    <mergeCell ref="A346:P346"/>
    <mergeCell ref="A344:P344"/>
    <mergeCell ref="A345:P345"/>
    <mergeCell ref="A338:D338"/>
    <mergeCell ref="A348:P348"/>
    <mergeCell ref="A347:P347"/>
    <mergeCell ref="A339:D339"/>
    <mergeCell ref="A340:D340"/>
    <mergeCell ref="A341:D341"/>
    <mergeCell ref="A342:D342"/>
    <mergeCell ref="A343:D343"/>
    <mergeCell ref="A333:D333"/>
    <mergeCell ref="A334:D334"/>
    <mergeCell ref="A335:D335"/>
    <mergeCell ref="A336:D336"/>
    <mergeCell ref="A337:D337"/>
    <mergeCell ref="A328:D328"/>
    <mergeCell ref="A329:D329"/>
    <mergeCell ref="A330:D330"/>
    <mergeCell ref="A331:D331"/>
    <mergeCell ref="A332:D332"/>
    <mergeCell ref="D168:F169"/>
    <mergeCell ref="A263:A265"/>
    <mergeCell ref="A326:D326"/>
    <mergeCell ref="A325:D325"/>
    <mergeCell ref="A327:D327"/>
  </mergeCell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 1года до 3 лет</vt:lpstr>
      <vt:lpstr>от 3 до 7 лет</vt:lpstr>
      <vt:lpstr>1-3 года</vt:lpstr>
      <vt:lpstr>3-7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2023-03-19T08:11:57Z</dcterms:modified>
</cp:coreProperties>
</file>